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689" activeTab="1"/>
  </bookViews>
  <sheets>
    <sheet name="年度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紀念日" sheetId="14" r:id="rId14"/>
  </sheets>
  <definedNames>
    <definedName name="_xlnm.Print_Area" localSheetId="1">'1月'!$A$1:$BS$44</definedName>
    <definedName name="_xlnm.Print_Titles" localSheetId="10">'10月'!$I:$I</definedName>
    <definedName name="_xlnm.Print_Titles" localSheetId="11">'11月'!$I:$I</definedName>
    <definedName name="_xlnm.Print_Titles" localSheetId="12">'12月'!$I:$I</definedName>
    <definedName name="_xlnm.Print_Titles" localSheetId="1">'1月'!$I:$I</definedName>
    <definedName name="_xlnm.Print_Titles" localSheetId="2">'2月'!$I:$I</definedName>
    <definedName name="_xlnm.Print_Titles" localSheetId="3">'3月'!$I:$I</definedName>
    <definedName name="_xlnm.Print_Titles" localSheetId="4">'4月'!$I:$I</definedName>
    <definedName name="_xlnm.Print_Titles" localSheetId="5">'5月'!$I:$I</definedName>
    <definedName name="_xlnm.Print_Titles" localSheetId="6">'6月'!$I:$I</definedName>
    <definedName name="_xlnm.Print_Titles" localSheetId="7">'7月'!$I:$I</definedName>
    <definedName name="_xlnm.Print_Titles" localSheetId="8">'8月'!$I:$I</definedName>
    <definedName name="_xlnm.Print_Titles" localSheetId="9">'9月'!$I:$I</definedName>
  </definedNames>
  <calcPr fullCalcOnLoad="1"/>
</workbook>
</file>

<file path=xl/comments1.xml><?xml version="1.0" encoding="utf-8"?>
<comments xmlns="http://schemas.openxmlformats.org/spreadsheetml/2006/main">
  <authors>
    <author>Administer</author>
  </authors>
  <commentList>
    <comment ref="F6" authorId="0">
      <text>
        <r>
          <rPr>
            <b/>
            <sz val="9"/>
            <rFont val="新細明體"/>
            <family val="1"/>
          </rPr>
          <t>請務必輸入此欄，後續表格皆會自動調整正確日期！</t>
        </r>
      </text>
    </comment>
  </commentList>
</comments>
</file>

<file path=xl/comments10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11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12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13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2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3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4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5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6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7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8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comments9.xml><?xml version="1.0" encoding="utf-8"?>
<comments xmlns="http://schemas.openxmlformats.org/spreadsheetml/2006/main">
  <authors>
    <author>　　　　　</author>
  </authors>
  <commentList>
    <comment ref="B2" authorId="0">
      <text>
        <r>
          <rPr>
            <sz val="10"/>
            <rFont val="新細明體"/>
            <family val="1"/>
          </rPr>
          <t>淺灰色欄位，請勿做任何更動！</t>
        </r>
      </text>
    </comment>
  </commentList>
</comments>
</file>

<file path=xl/sharedStrings.xml><?xml version="1.0" encoding="utf-8"?>
<sst xmlns="http://schemas.openxmlformats.org/spreadsheetml/2006/main" count="1718" uniqueCount="111">
  <si>
    <t>金額</t>
  </si>
  <si>
    <t>外食</t>
  </si>
  <si>
    <t>交通費</t>
  </si>
  <si>
    <t>項目</t>
  </si>
  <si>
    <t>固定支出合計</t>
  </si>
  <si>
    <t>主食</t>
  </si>
  <si>
    <t>副食</t>
  </si>
  <si>
    <t>教育・教養費</t>
  </si>
  <si>
    <t>生活費合計</t>
  </si>
  <si>
    <t>品名</t>
  </si>
  <si>
    <t>教育・教養費</t>
  </si>
  <si>
    <t>年</t>
  </si>
  <si>
    <t>每日的紀錄</t>
  </si>
  <si>
    <t>伙食費合計</t>
  </si>
  <si>
    <t>日用雜貨</t>
  </si>
  <si>
    <t>治裝費</t>
  </si>
  <si>
    <t>醫療費</t>
  </si>
  <si>
    <t>美髮費</t>
  </si>
  <si>
    <t>喜慶・交際費</t>
  </si>
  <si>
    <t>其他</t>
  </si>
  <si>
    <t>收支合計</t>
  </si>
  <si>
    <t>臨時收入</t>
  </si>
  <si>
    <t>餘額</t>
  </si>
  <si>
    <t>本月收入</t>
  </si>
  <si>
    <t>本月生活費</t>
  </si>
  <si>
    <t>進帳日</t>
  </si>
  <si>
    <t>購買金額</t>
  </si>
  <si>
    <t>收入合計</t>
  </si>
  <si>
    <t>伙食費</t>
  </si>
  <si>
    <t>本月固定支出</t>
  </si>
  <si>
    <t>支出日</t>
  </si>
  <si>
    <t>本月餘額</t>
  </si>
  <si>
    <t>累計餘額</t>
  </si>
  <si>
    <t>本月留言</t>
  </si>
  <si>
    <t>電費</t>
  </si>
  <si>
    <t>瓦斯費</t>
  </si>
  <si>
    <t>獎金</t>
  </si>
  <si>
    <t>月家計簿</t>
  </si>
  <si>
    <t>零食</t>
  </si>
  <si>
    <t>日用雜貨合計</t>
  </si>
  <si>
    <t>薪水（夫）</t>
  </si>
  <si>
    <t>元旦</t>
  </si>
  <si>
    <t>假日節日、公司休假日</t>
  </si>
  <si>
    <t>紀念日</t>
  </si>
  <si>
    <t>內容</t>
  </si>
  <si>
    <t>勞動節</t>
  </si>
  <si>
    <t>端午節</t>
  </si>
  <si>
    <t>中秋節</t>
  </si>
  <si>
    <t>紀念日</t>
  </si>
  <si>
    <t>清明節</t>
  </si>
  <si>
    <t>年/月/日</t>
  </si>
  <si>
    <t>休假日/ 節日</t>
  </si>
  <si>
    <t>稅金(燃料/房屋/所得)</t>
  </si>
  <si>
    <t>網際網路費(撥接/ADSL)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</si>
  <si>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</si>
  <si>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</si>
  <si>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</si>
  <si>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</si>
  <si>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</si>
  <si>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</si>
  <si>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</si>
  <si>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</si>
  <si>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</si>
  <si>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</si>
  <si>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</si>
  <si>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春節</t>
  </si>
  <si>
    <t>年度總計</t>
  </si>
  <si>
    <t>各月收支總計</t>
  </si>
  <si>
    <t>各項支出分類統計</t>
  </si>
  <si>
    <t>每月餘額</t>
  </si>
  <si>
    <t>請輸入記帳之年度</t>
  </si>
  <si>
    <t>項目</t>
  </si>
  <si>
    <t>支出佔比</t>
  </si>
  <si>
    <r>
      <t>※家計簿總表─注意事項※</t>
    </r>
    <r>
      <rPr>
        <sz val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 xml:space="preserve">本工作表僅需填入「記帳之年度」即可！
其餘數據，皆會在每月收入、支出資料填入後，自動產生！
</t>
    </r>
    <r>
      <rPr>
        <b/>
        <sz val="10"/>
        <color indexed="20"/>
        <rFont val="新細明體"/>
        <family val="1"/>
      </rPr>
      <t>圖表僅供參考，若呈現的方式不喜歡，可自行更換！</t>
    </r>
  </si>
  <si>
    <r>
      <t>電子式家庭記帳簿 v1.0</t>
    </r>
    <r>
      <rPr>
        <b/>
        <sz val="12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本表由Microsoft範本中心所提供之版本改編重製</t>
    </r>
    <r>
      <rPr>
        <sz val="10"/>
        <rFont val="新細明體"/>
        <family val="1"/>
      </rPr>
      <t xml:space="preserve">
</t>
    </r>
    <r>
      <rPr>
        <b/>
        <sz val="9"/>
        <color indexed="12"/>
        <rFont val="新細明體"/>
        <family val="1"/>
      </rPr>
      <t>製作人：</t>
    </r>
    <r>
      <rPr>
        <sz val="9"/>
        <color indexed="48"/>
        <rFont val="新細明體"/>
        <family val="1"/>
      </rPr>
      <t>廖聖哲(雙胞胎拔拔)(AntonyLiaw)</t>
    </r>
  </si>
  <si>
    <t>1月</t>
  </si>
  <si>
    <t>紀念日設定</t>
  </si>
  <si>
    <r>
      <t>更新</t>
    </r>
    <r>
      <rPr>
        <u val="single"/>
        <sz val="11"/>
        <color indexed="63"/>
        <rFont val="新細明體"/>
        <family val="1"/>
      </rPr>
      <t>歷</t>
    </r>
    <r>
      <rPr>
        <u val="single"/>
        <sz val="11"/>
        <color indexed="63"/>
        <rFont val="ＭＳ Ｐゴシック"/>
        <family val="2"/>
      </rPr>
      <t>程</t>
    </r>
  </si>
  <si>
    <t>返回年度總表</t>
  </si>
  <si>
    <t>返回年度總表</t>
  </si>
  <si>
    <t>分類統計圖</t>
  </si>
  <si>
    <t>新版本下載點：</t>
  </si>
  <si>
    <t>http://www.identify.idv.tw/bbs/</t>
  </si>
  <si>
    <t>早餐</t>
  </si>
  <si>
    <t>中餐</t>
  </si>
  <si>
    <t>晚餐</t>
  </si>
  <si>
    <t>飲料</t>
  </si>
  <si>
    <t>保險(汽機車/房屋)</t>
  </si>
  <si>
    <t>治裝費</t>
  </si>
  <si>
    <t>【紀念日工作表使用說明】  ※以下為2008年行政院公佈之行政機關休假日
※註一：請輸入假日節日、公司休假日、紀念日之年月日及內容。
※註二：若沒有任何資訊，請不要填入資料！
※註三：請注意年度必須與本表當年度相符，否則無法正常顯示！</t>
  </si>
  <si>
    <t>除夕</t>
  </si>
  <si>
    <t>清潔費</t>
  </si>
  <si>
    <t>第4台收訊費用</t>
  </si>
  <si>
    <t>第4台收訊費用</t>
  </si>
  <si>
    <t>水費</t>
  </si>
  <si>
    <t>個人保險費(老公)</t>
  </si>
  <si>
    <t>個人保險費(老婆)</t>
  </si>
  <si>
    <t>薪水（妻）</t>
  </si>
  <si>
    <t>買菜費用</t>
  </si>
  <si>
    <t>買菜費用</t>
  </si>
  <si>
    <t>年終獎金</t>
  </si>
  <si>
    <t>定存</t>
  </si>
  <si>
    <t>定存</t>
  </si>
  <si>
    <t>行動電話費:</t>
  </si>
  <si>
    <t>國外基金存款</t>
  </si>
  <si>
    <t>國內基金存款</t>
  </si>
  <si>
    <t>國外基金存款</t>
  </si>
  <si>
    <t>國內基金存款</t>
  </si>
  <si>
    <t>房租</t>
  </si>
  <si>
    <t>房租</t>
  </si>
  <si>
    <t>雙十節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</si>
</sst>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\&quot;#,##0;&quot;\&quot;\-#,##0"/>
    <numFmt numFmtId="183" formatCode="&quot;\&quot;#,##0;[Red]&quot;\&quot;\-#,##0"/>
    <numFmt numFmtId="184" formatCode="&quot;\&quot;#,##0.00;&quot;\&quot;\-#,##0.00"/>
    <numFmt numFmtId="185" formatCode="&quot;\&quot;#,##0.00;[Red]&quot;\&quot;\-#,##0.00"/>
    <numFmt numFmtId="186" formatCode="_ &quot;\&quot;* #,##0_ ;_ &quot;\&quot;* \-#,##0_ ;_ &quot;\&quot;* &quot;-&quot;_ ;_ @_ "/>
    <numFmt numFmtId="187" formatCode="_ * #,##0_ ;_ * \-#,##0_ ;_ * &quot;-&quot;_ ;_ @_ "/>
    <numFmt numFmtId="188" formatCode="_ &quot;\&quot;* #,##0.00_ ;_ &quot;\&quot;* \-#,##0.00_ ;_ &quot;\&quot;* &quot;-&quot;??_ ;_ @_ "/>
    <numFmt numFmtId="189" formatCode="_ * #,##0.00_ ;_ * \-#,##0.00_ ;_ * &quot;-&quot;??_ ;_ @_ 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m/d;@"/>
    <numFmt numFmtId="195" formatCode="#,##0_);[Red]\(#,##0\)"/>
    <numFmt numFmtId="196" formatCode="d"/>
    <numFmt numFmtId="197" formatCode="0.E+00"/>
    <numFmt numFmtId="198" formatCode="&quot;$&quot;#,##0_);[Red]\(&quot;$&quot;#,##0\)"/>
    <numFmt numFmtId="199" formatCode="[$¥-411]#,##0.00_);[Red]\([$¥-411]#,##0.00\)"/>
    <numFmt numFmtId="200" formatCode="[$¥-411]#,##0_);[Red]\([$¥-411]#,##0\)"/>
    <numFmt numFmtId="201" formatCode="[$$-404]#,##0_);[Red]\([$$-404]#,##0\)"/>
    <numFmt numFmtId="202" formatCode="[$$-404]#,##0;[Red][$$-404]#,##0"/>
    <numFmt numFmtId="203" formatCode="yyyy/mm/dd"/>
    <numFmt numFmtId="204" formatCode="m&quot;月&quot;d&quot;日&quot;"/>
    <numFmt numFmtId="205" formatCode="mmm\-yyyy"/>
    <numFmt numFmtId="206" formatCode="yyyy/m/d;@"/>
    <numFmt numFmtId="207" formatCode="0.00_ ;[Red]\-0.00\ "/>
    <numFmt numFmtId="208" formatCode="0_ ;[Red]\-0\ "/>
    <numFmt numFmtId="209" formatCode="0.0_ ;[Red]\-0.0\ "/>
    <numFmt numFmtId="210" formatCode="#,##0.0;[Red]\-#,##0.0"/>
    <numFmt numFmtId="211" formatCode="[$-404]AM/PM\ hh:mm:ss"/>
  </numFmts>
  <fonts count="79">
    <font>
      <sz val="11"/>
      <name val="ＭＳ Ｐゴシック"/>
      <family val="2"/>
    </font>
    <font>
      <sz val="6"/>
      <name val="ＭＳ Ｐゴシック"/>
      <family val="2"/>
    </font>
    <font>
      <sz val="11"/>
      <name val="新細明體"/>
      <family val="1"/>
    </font>
    <font>
      <sz val="11"/>
      <color indexed="9"/>
      <name val="新細明體"/>
      <family val="1"/>
    </font>
    <font>
      <sz val="20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b/>
      <sz val="14"/>
      <name val="新細明體"/>
      <family val="1"/>
    </font>
    <font>
      <sz val="11"/>
      <color indexed="10"/>
      <name val="新細明體"/>
      <family val="1"/>
    </font>
    <font>
      <sz val="9"/>
      <name val="細明體"/>
      <family val="3"/>
    </font>
    <font>
      <b/>
      <sz val="11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b/>
      <sz val="12"/>
      <color indexed="10"/>
      <name val="新細明體"/>
      <family val="1"/>
    </font>
    <font>
      <b/>
      <sz val="10"/>
      <color indexed="10"/>
      <name val="ＭＳ Ｐゴシック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  <font>
      <i/>
      <sz val="10"/>
      <color indexed="12"/>
      <name val="新細明體"/>
      <family val="1"/>
    </font>
    <font>
      <i/>
      <sz val="10"/>
      <color indexed="12"/>
      <name val="ＭＳ Ｐゴシック"/>
      <family val="2"/>
    </font>
    <font>
      <b/>
      <sz val="9"/>
      <name val="新細明體"/>
      <family val="1"/>
    </font>
    <font>
      <b/>
      <sz val="10"/>
      <color indexed="9"/>
      <name val="新細明體"/>
      <family val="1"/>
    </font>
    <font>
      <sz val="10"/>
      <color indexed="9"/>
      <name val="新細明體"/>
      <family val="1"/>
    </font>
    <font>
      <b/>
      <sz val="11"/>
      <color indexed="9"/>
      <name val="ＭＳ Ｐゴシック"/>
      <family val="2"/>
    </font>
    <font>
      <b/>
      <sz val="11"/>
      <color indexed="9"/>
      <name val="新細明體"/>
      <family val="1"/>
    </font>
    <font>
      <b/>
      <sz val="11"/>
      <color indexed="10"/>
      <name val="新細明體"/>
      <family val="1"/>
    </font>
    <font>
      <sz val="11"/>
      <color indexed="12"/>
      <name val="新細明體"/>
      <family val="1"/>
    </font>
    <font>
      <b/>
      <sz val="12"/>
      <name val="新細明體"/>
      <family val="1"/>
    </font>
    <font>
      <b/>
      <sz val="12"/>
      <color indexed="9"/>
      <name val="新細明體"/>
      <family val="1"/>
    </font>
    <font>
      <b/>
      <sz val="11"/>
      <color indexed="62"/>
      <name val="新細明體"/>
      <family val="1"/>
    </font>
    <font>
      <b/>
      <sz val="9"/>
      <color indexed="12"/>
      <name val="新細明體"/>
      <family val="1"/>
    </font>
    <font>
      <sz val="9"/>
      <color indexed="48"/>
      <name val="新細明體"/>
      <family val="1"/>
    </font>
    <font>
      <b/>
      <sz val="12"/>
      <color indexed="12"/>
      <name val="新細明體"/>
      <family val="1"/>
    </font>
    <font>
      <b/>
      <sz val="10"/>
      <color indexed="20"/>
      <name val="新細明體"/>
      <family val="1"/>
    </font>
    <font>
      <u val="single"/>
      <sz val="11"/>
      <color indexed="9"/>
      <name val="ＭＳ Ｐゴシック"/>
      <family val="2"/>
    </font>
    <font>
      <u val="single"/>
      <sz val="11"/>
      <color indexed="10"/>
      <name val="ＭＳ Ｐゴシック"/>
      <family val="2"/>
    </font>
    <font>
      <u val="single"/>
      <sz val="11"/>
      <color indexed="63"/>
      <name val="ＭＳ Ｐゴシック"/>
      <family val="2"/>
    </font>
    <font>
      <u val="single"/>
      <sz val="11"/>
      <color indexed="63"/>
      <name val="新細明體"/>
      <family val="1"/>
    </font>
    <font>
      <u val="single"/>
      <sz val="11"/>
      <color indexed="18"/>
      <name val="ＭＳ Ｐゴシック"/>
      <family val="2"/>
    </font>
    <font>
      <sz val="10"/>
      <color indexed="10"/>
      <name val="新細明體"/>
      <family val="1"/>
    </font>
    <font>
      <sz val="11"/>
      <color indexed="44"/>
      <name val="新細明體"/>
      <family val="1"/>
    </font>
    <font>
      <sz val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9.25"/>
      <color indexed="9"/>
      <name val="新細明體"/>
      <family val="1"/>
    </font>
    <font>
      <b/>
      <sz val="9.2"/>
      <color indexed="1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dashed">
        <color indexed="62"/>
      </left>
      <right style="thin">
        <color indexed="62"/>
      </right>
      <top style="thin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thin">
        <color indexed="62"/>
      </top>
      <bottom style="dashed">
        <color indexed="62"/>
      </bottom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medium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dashed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medium">
        <color indexed="54"/>
      </left>
      <right style="dashed">
        <color indexed="54"/>
      </right>
      <top>
        <color indexed="63"/>
      </top>
      <bottom style="dashed">
        <color indexed="54"/>
      </bottom>
    </border>
    <border>
      <left style="dashed">
        <color indexed="54"/>
      </left>
      <right style="medium">
        <color indexed="54"/>
      </right>
      <top>
        <color indexed="63"/>
      </top>
      <bottom style="dashed">
        <color indexed="54"/>
      </bottom>
    </border>
    <border>
      <left style="medium">
        <color indexed="62"/>
      </left>
      <right style="medium">
        <color indexed="62"/>
      </right>
      <top>
        <color indexed="63"/>
      </top>
      <bottom style="dashed">
        <color indexed="62"/>
      </bottom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</border>
    <border>
      <left style="medium">
        <color indexed="54"/>
      </left>
      <right style="dashed">
        <color indexed="54"/>
      </right>
      <top style="dashed">
        <color indexed="54"/>
      </top>
      <bottom style="hair">
        <color indexed="54"/>
      </bottom>
    </border>
    <border>
      <left style="dashed">
        <color indexed="54"/>
      </left>
      <right style="medium">
        <color indexed="54"/>
      </right>
      <top style="dashed">
        <color indexed="54"/>
      </top>
      <bottom style="hair">
        <color indexed="54"/>
      </bottom>
    </border>
    <border>
      <left style="medium">
        <color indexed="54"/>
      </left>
      <right style="hair">
        <color indexed="54"/>
      </right>
      <top style="hair">
        <color indexed="54"/>
      </top>
      <bottom style="medium">
        <color indexed="54"/>
      </bottom>
    </border>
    <border>
      <left style="hair">
        <color indexed="54"/>
      </left>
      <right style="medium">
        <color indexed="54"/>
      </right>
      <top style="hair">
        <color indexed="54"/>
      </top>
      <bottom style="medium">
        <color indexed="54"/>
      </bottom>
    </border>
    <border>
      <left style="medium">
        <color indexed="62"/>
      </left>
      <right style="dashed">
        <color indexed="62"/>
      </right>
      <top style="dashed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medium">
        <color indexed="62"/>
      </top>
      <bottom style="dashed">
        <color indexed="62"/>
      </bottom>
    </border>
    <border>
      <left style="medium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>
        <color indexed="63"/>
      </bottom>
    </border>
    <border>
      <left style="thin">
        <color indexed="62"/>
      </left>
      <right style="dashed">
        <color indexed="62"/>
      </right>
      <top style="dashed">
        <color indexed="62"/>
      </top>
      <bottom>
        <color indexed="63"/>
      </bottom>
    </border>
    <border>
      <left style="dashed">
        <color indexed="62"/>
      </left>
      <right style="medium">
        <color indexed="62"/>
      </right>
      <top style="dashed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thin">
        <color indexed="62"/>
      </right>
      <top>
        <color indexed="63"/>
      </top>
      <bottom style="dashed">
        <color indexed="62"/>
      </bottom>
    </border>
    <border>
      <left style="thin">
        <color indexed="62"/>
      </left>
      <right style="dashed">
        <color indexed="62"/>
      </right>
      <top>
        <color indexed="63"/>
      </top>
      <bottom style="dashed">
        <color indexed="62"/>
      </bottom>
    </border>
    <border>
      <left style="dashed">
        <color indexed="62"/>
      </left>
      <right style="medium">
        <color indexed="62"/>
      </right>
      <top>
        <color indexed="63"/>
      </top>
      <bottom style="dashed">
        <color indexed="62"/>
      </bottom>
    </border>
    <border>
      <left style="medium">
        <color indexed="62"/>
      </left>
      <right style="medium">
        <color indexed="62"/>
      </right>
      <top style="dashed">
        <color indexed="62"/>
      </top>
      <bottom style="dashed">
        <color indexed="62"/>
      </bottom>
    </border>
    <border>
      <left style="dashed">
        <color indexed="62"/>
      </left>
      <right style="medium">
        <color indexed="62"/>
      </right>
      <top style="dashed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dashed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dashed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medium">
        <color indexed="62"/>
      </bottom>
    </border>
    <border>
      <left style="medium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dashed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dashed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dashed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dashed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medium">
        <color indexed="62"/>
      </right>
      <top style="double">
        <color indexed="62"/>
      </top>
      <bottom style="double">
        <color indexed="62"/>
      </bottom>
    </border>
    <border>
      <left style="dashed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dashed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dashed">
        <color indexed="62"/>
      </left>
      <right style="thin">
        <color indexed="62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dashed">
        <color indexed="62"/>
      </right>
      <top style="thin">
        <color indexed="62"/>
      </top>
      <bottom>
        <color indexed="63"/>
      </bottom>
    </border>
    <border>
      <left style="dashed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dashed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ashed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dashed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dashed">
        <color indexed="62"/>
      </right>
      <top style="dashed">
        <color indexed="62"/>
      </top>
      <bottom>
        <color indexed="63"/>
      </bottom>
    </border>
    <border>
      <left style="medium">
        <color indexed="62"/>
      </left>
      <right style="dashed">
        <color indexed="62"/>
      </right>
      <top>
        <color indexed="63"/>
      </top>
      <bottom style="dashed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</border>
    <border>
      <left style="dashed">
        <color indexed="54"/>
      </left>
      <right style="dashed">
        <color indexed="54"/>
      </right>
      <top>
        <color indexed="63"/>
      </top>
      <bottom style="dashed">
        <color indexed="54"/>
      </bottom>
    </border>
    <border>
      <left style="dashed">
        <color indexed="54"/>
      </left>
      <right style="dashed">
        <color indexed="54"/>
      </right>
      <top style="dashed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62"/>
      </left>
      <right style="medium">
        <color indexed="62"/>
      </right>
      <top>
        <color indexed="63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thin"/>
      <bottom style="thin"/>
    </border>
    <border>
      <left style="medium">
        <color indexed="62"/>
      </left>
      <right style="medium">
        <color indexed="62"/>
      </right>
      <top style="dashed">
        <color indexed="62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38" fontId="2" fillId="0" borderId="0" xfId="34" applyFont="1" applyFill="1" applyAlignment="1">
      <alignment vertical="center"/>
    </xf>
    <xf numFmtId="14" fontId="3" fillId="0" borderId="0" xfId="34" applyNumberFormat="1" applyFont="1" applyFill="1" applyAlignment="1">
      <alignment vertical="center"/>
    </xf>
    <xf numFmtId="38" fontId="2" fillId="0" borderId="0" xfId="34" applyFont="1" applyAlignment="1">
      <alignment vertical="center"/>
    </xf>
    <xf numFmtId="0" fontId="4" fillId="0" borderId="0" xfId="34" applyNumberFormat="1" applyFont="1" applyFill="1" applyAlignment="1" applyProtection="1">
      <alignment vertical="center"/>
      <protection locked="0"/>
    </xf>
    <xf numFmtId="38" fontId="4" fillId="0" borderId="0" xfId="34" applyFont="1" applyFill="1" applyAlignment="1">
      <alignment vertical="center"/>
    </xf>
    <xf numFmtId="0" fontId="4" fillId="0" borderId="0" xfId="34" applyNumberFormat="1" applyFont="1" applyFill="1" applyAlignment="1">
      <alignment vertical="center"/>
    </xf>
    <xf numFmtId="38" fontId="2" fillId="0" borderId="10" xfId="34" applyFont="1" applyBorder="1" applyAlignment="1">
      <alignment vertical="center"/>
    </xf>
    <xf numFmtId="38" fontId="2" fillId="0" borderId="11" xfId="34" applyFont="1" applyBorder="1" applyAlignment="1">
      <alignment horizontal="left" vertical="center"/>
    </xf>
    <xf numFmtId="38" fontId="2" fillId="0" borderId="12" xfId="34" applyFont="1" applyBorder="1" applyAlignment="1" applyProtection="1">
      <alignment vertical="center"/>
      <protection locked="0"/>
    </xf>
    <xf numFmtId="38" fontId="6" fillId="0" borderId="13" xfId="34" applyFont="1" applyBorder="1" applyAlignment="1" applyProtection="1">
      <alignment vertical="center"/>
      <protection locked="0"/>
    </xf>
    <xf numFmtId="38" fontId="2" fillId="0" borderId="14" xfId="34" applyFont="1" applyBorder="1" applyAlignment="1" applyProtection="1">
      <alignment vertical="center"/>
      <protection locked="0"/>
    </xf>
    <xf numFmtId="38" fontId="3" fillId="33" borderId="15" xfId="34" applyFont="1" applyFill="1" applyBorder="1" applyAlignment="1">
      <alignment horizontal="center" vertical="center"/>
    </xf>
    <xf numFmtId="38" fontId="3" fillId="33" borderId="16" xfId="34" applyFont="1" applyFill="1" applyBorder="1" applyAlignment="1">
      <alignment horizontal="center" vertical="center"/>
    </xf>
    <xf numFmtId="38" fontId="3" fillId="33" borderId="17" xfId="34" applyFont="1" applyFill="1" applyBorder="1" applyAlignment="1">
      <alignment horizontal="center" vertical="center"/>
    </xf>
    <xf numFmtId="38" fontId="3" fillId="33" borderId="18" xfId="34" applyFont="1" applyFill="1" applyBorder="1" applyAlignment="1">
      <alignment horizontal="center" vertical="center"/>
    </xf>
    <xf numFmtId="38" fontId="3" fillId="33" borderId="19" xfId="34" applyFont="1" applyFill="1" applyBorder="1" applyAlignment="1">
      <alignment horizontal="center" vertical="center"/>
    </xf>
    <xf numFmtId="38" fontId="2" fillId="0" borderId="20" xfId="34" applyFont="1" applyBorder="1" applyAlignment="1" applyProtection="1">
      <alignment vertical="center"/>
      <protection locked="0"/>
    </xf>
    <xf numFmtId="38" fontId="6" fillId="0" borderId="21" xfId="34" applyFont="1" applyBorder="1" applyAlignment="1" applyProtection="1">
      <alignment vertical="center"/>
      <protection locked="0"/>
    </xf>
    <xf numFmtId="38" fontId="2" fillId="0" borderId="22" xfId="34" applyFont="1" applyBorder="1" applyAlignment="1" applyProtection="1">
      <alignment vertical="center"/>
      <protection locked="0"/>
    </xf>
    <xf numFmtId="38" fontId="2" fillId="0" borderId="23" xfId="34" applyFont="1" applyBorder="1" applyAlignment="1" applyProtection="1">
      <alignment vertical="center"/>
      <protection/>
    </xf>
    <xf numFmtId="194" fontId="2" fillId="0" borderId="24" xfId="34" applyNumberFormat="1" applyFont="1" applyBorder="1" applyAlignment="1" applyProtection="1">
      <alignment vertical="center"/>
      <protection locked="0"/>
    </xf>
    <xf numFmtId="38" fontId="2" fillId="0" borderId="25" xfId="34" applyFont="1" applyBorder="1" applyAlignment="1">
      <alignment horizontal="left" vertical="center"/>
    </xf>
    <xf numFmtId="194" fontId="2" fillId="0" borderId="26" xfId="34" applyNumberFormat="1" applyFont="1" applyBorder="1" applyAlignment="1" applyProtection="1">
      <alignment vertical="center"/>
      <protection locked="0"/>
    </xf>
    <xf numFmtId="38" fontId="2" fillId="0" borderId="27" xfId="34" applyFont="1" applyBorder="1" applyAlignment="1" applyProtection="1">
      <alignment vertical="center"/>
      <protection/>
    </xf>
    <xf numFmtId="194" fontId="2" fillId="0" borderId="28" xfId="34" applyNumberFormat="1" applyFont="1" applyBorder="1" applyAlignment="1" applyProtection="1">
      <alignment vertical="center"/>
      <protection locked="0"/>
    </xf>
    <xf numFmtId="38" fontId="2" fillId="34" borderId="29" xfId="34" applyFont="1" applyFill="1" applyBorder="1" applyAlignment="1">
      <alignment horizontal="center" vertical="center"/>
    </xf>
    <xf numFmtId="183" fontId="2" fillId="34" borderId="30" xfId="42" applyFont="1" applyFill="1" applyBorder="1" applyAlignment="1">
      <alignment vertical="center"/>
    </xf>
    <xf numFmtId="38" fontId="2" fillId="34" borderId="31" xfId="34" applyFont="1" applyFill="1" applyBorder="1" applyAlignment="1">
      <alignment horizontal="center" vertical="center"/>
    </xf>
    <xf numFmtId="38" fontId="2" fillId="0" borderId="0" xfId="34" applyFont="1" applyFill="1" applyBorder="1" applyAlignment="1">
      <alignment horizontal="center" vertical="center"/>
    </xf>
    <xf numFmtId="183" fontId="2" fillId="0" borderId="0" xfId="42" applyFont="1" applyFill="1" applyBorder="1" applyAlignment="1">
      <alignment vertical="center"/>
    </xf>
    <xf numFmtId="38" fontId="3" fillId="33" borderId="32" xfId="34" applyFont="1" applyFill="1" applyBorder="1" applyAlignment="1">
      <alignment horizontal="center" vertical="center"/>
    </xf>
    <xf numFmtId="38" fontId="2" fillId="0" borderId="33" xfId="34" applyFont="1" applyBorder="1" applyAlignment="1" applyProtection="1">
      <alignment vertical="center"/>
      <protection/>
    </xf>
    <xf numFmtId="38" fontId="2" fillId="0" borderId="34" xfId="34" applyFont="1" applyBorder="1" applyAlignment="1" applyProtection="1">
      <alignment vertical="center"/>
      <protection locked="0"/>
    </xf>
    <xf numFmtId="194" fontId="2" fillId="0" borderId="22" xfId="34" applyNumberFormat="1" applyFont="1" applyBorder="1" applyAlignment="1" applyProtection="1">
      <alignment vertical="center"/>
      <protection locked="0"/>
    </xf>
    <xf numFmtId="38" fontId="2" fillId="0" borderId="11" xfId="34" applyFont="1" applyBorder="1" applyAlignment="1">
      <alignment vertical="center"/>
    </xf>
    <xf numFmtId="38" fontId="2" fillId="0" borderId="35" xfId="34" applyFont="1" applyBorder="1" applyAlignment="1" applyProtection="1">
      <alignment vertical="center"/>
      <protection locked="0"/>
    </xf>
    <xf numFmtId="38" fontId="6" fillId="0" borderId="36" xfId="34" applyFont="1" applyBorder="1" applyAlignment="1" applyProtection="1">
      <alignment vertical="center"/>
      <protection locked="0"/>
    </xf>
    <xf numFmtId="38" fontId="2" fillId="0" borderId="37" xfId="34" applyFont="1" applyBorder="1" applyAlignment="1" applyProtection="1">
      <alignment vertical="center"/>
      <protection locked="0"/>
    </xf>
    <xf numFmtId="183" fontId="2" fillId="0" borderId="38" xfId="42" applyFont="1" applyFill="1" applyBorder="1" applyAlignment="1">
      <alignment horizontal="right" vertical="center"/>
    </xf>
    <xf numFmtId="38" fontId="2" fillId="0" borderId="39" xfId="34" applyFont="1" applyBorder="1" applyAlignment="1" applyProtection="1">
      <alignment vertical="center"/>
      <protection locked="0"/>
    </xf>
    <xf numFmtId="38" fontId="6" fillId="0" borderId="40" xfId="34" applyFont="1" applyBorder="1" applyAlignment="1" applyProtection="1">
      <alignment vertical="center"/>
      <protection locked="0"/>
    </xf>
    <xf numFmtId="38" fontId="2" fillId="0" borderId="41" xfId="34" applyFont="1" applyBorder="1" applyAlignment="1" applyProtection="1">
      <alignment vertical="center"/>
      <protection locked="0"/>
    </xf>
    <xf numFmtId="183" fontId="7" fillId="0" borderId="0" xfId="42" applyFont="1" applyFill="1" applyBorder="1" applyAlignment="1">
      <alignment horizontal="center" vertical="center"/>
    </xf>
    <xf numFmtId="38" fontId="2" fillId="0" borderId="42" xfId="34" applyFont="1" applyBorder="1" applyAlignment="1">
      <alignment vertical="center"/>
    </xf>
    <xf numFmtId="38" fontId="2" fillId="0" borderId="33" xfId="34" applyFont="1" applyBorder="1" applyAlignment="1" applyProtection="1">
      <alignment vertical="center"/>
      <protection locked="0"/>
    </xf>
    <xf numFmtId="38" fontId="2" fillId="0" borderId="11" xfId="34" applyFont="1" applyBorder="1" applyAlignment="1">
      <alignment vertical="center"/>
    </xf>
    <xf numFmtId="38" fontId="2" fillId="34" borderId="43" xfId="34" applyFont="1" applyFill="1" applyBorder="1" applyAlignment="1">
      <alignment vertical="center"/>
    </xf>
    <xf numFmtId="38" fontId="6" fillId="0" borderId="44" xfId="34" applyFont="1" applyBorder="1" applyAlignment="1" applyProtection="1">
      <alignment vertical="center"/>
      <protection locked="0"/>
    </xf>
    <xf numFmtId="38" fontId="2" fillId="0" borderId="45" xfId="34" applyFont="1" applyBorder="1" applyAlignment="1" applyProtection="1">
      <alignment vertical="center"/>
      <protection locked="0"/>
    </xf>
    <xf numFmtId="183" fontId="2" fillId="0" borderId="11" xfId="42" applyFont="1" applyFill="1" applyBorder="1" applyAlignment="1">
      <alignment horizontal="right" vertical="center"/>
    </xf>
    <xf numFmtId="183" fontId="2" fillId="0" borderId="46" xfId="42" applyFont="1" applyFill="1" applyBorder="1" applyAlignment="1">
      <alignment horizontal="right" vertical="center"/>
    </xf>
    <xf numFmtId="202" fontId="2" fillId="34" borderId="47" xfId="42" applyNumberFormat="1" applyFont="1" applyFill="1" applyBorder="1" applyAlignment="1">
      <alignment vertical="center"/>
    </xf>
    <xf numFmtId="38" fontId="6" fillId="0" borderId="48" xfId="34" applyFont="1" applyFill="1" applyBorder="1" applyAlignment="1">
      <alignment vertical="center"/>
    </xf>
    <xf numFmtId="183" fontId="6" fillId="0" borderId="49" xfId="42" applyFont="1" applyFill="1" applyBorder="1" applyAlignment="1" applyProtection="1">
      <alignment vertical="center"/>
      <protection locked="0"/>
    </xf>
    <xf numFmtId="183" fontId="2" fillId="0" borderId="50" xfId="42" applyFont="1" applyFill="1" applyBorder="1" applyAlignment="1">
      <alignment vertical="center"/>
    </xf>
    <xf numFmtId="201" fontId="6" fillId="0" borderId="51" xfId="34" applyNumberFormat="1" applyFont="1" applyFill="1" applyBorder="1" applyAlignment="1">
      <alignment vertical="center"/>
    </xf>
    <xf numFmtId="201" fontId="6" fillId="0" borderId="52" xfId="42" applyNumberFormat="1" applyFont="1" applyFill="1" applyBorder="1" applyAlignment="1" applyProtection="1">
      <alignment vertical="center"/>
      <protection locked="0"/>
    </xf>
    <xf numFmtId="201" fontId="2" fillId="0" borderId="53" xfId="42" applyNumberFormat="1" applyFont="1" applyFill="1" applyBorder="1" applyAlignment="1">
      <alignment vertical="center"/>
    </xf>
    <xf numFmtId="38" fontId="2" fillId="0" borderId="54" xfId="34" applyFont="1" applyBorder="1" applyAlignment="1">
      <alignment horizontal="center" vertical="center"/>
    </xf>
    <xf numFmtId="38" fontId="2" fillId="0" borderId="55" xfId="34" applyFont="1" applyBorder="1" applyAlignment="1">
      <alignment horizontal="center" vertical="center"/>
    </xf>
    <xf numFmtId="183" fontId="6" fillId="0" borderId="51" xfId="42" applyFont="1" applyFill="1" applyBorder="1" applyAlignment="1">
      <alignment vertical="center"/>
    </xf>
    <xf numFmtId="202" fontId="2" fillId="0" borderId="56" xfId="42" applyNumberFormat="1" applyFont="1" applyFill="1" applyBorder="1" applyAlignment="1">
      <alignment vertical="center"/>
    </xf>
    <xf numFmtId="201" fontId="2" fillId="0" borderId="56" xfId="42" applyNumberFormat="1" applyFont="1" applyFill="1" applyBorder="1" applyAlignment="1">
      <alignment vertical="center"/>
    </xf>
    <xf numFmtId="201" fontId="2" fillId="0" borderId="57" xfId="42" applyNumberFormat="1" applyFont="1" applyFill="1" applyBorder="1" applyAlignment="1" applyProtection="1">
      <alignment vertical="center"/>
      <protection locked="0"/>
    </xf>
    <xf numFmtId="38" fontId="2" fillId="0" borderId="58" xfId="34" applyFont="1" applyBorder="1" applyAlignment="1">
      <alignment horizontal="center" vertical="center"/>
    </xf>
    <xf numFmtId="202" fontId="2" fillId="0" borderId="59" xfId="42" applyNumberFormat="1" applyFont="1" applyFill="1" applyBorder="1" applyAlignment="1">
      <alignment vertical="center"/>
    </xf>
    <xf numFmtId="38" fontId="6" fillId="0" borderId="60" xfId="34" applyFont="1" applyBorder="1" applyAlignment="1" applyProtection="1">
      <alignment vertical="center"/>
      <protection locked="0"/>
    </xf>
    <xf numFmtId="38" fontId="2" fillId="0" borderId="61" xfId="34" applyFont="1" applyBorder="1" applyAlignment="1" applyProtection="1">
      <alignment vertical="center"/>
      <protection locked="0"/>
    </xf>
    <xf numFmtId="201" fontId="2" fillId="0" borderId="59" xfId="42" applyNumberFormat="1" applyFont="1" applyFill="1" applyBorder="1" applyAlignment="1">
      <alignment vertical="center"/>
    </xf>
    <xf numFmtId="201" fontId="2" fillId="0" borderId="62" xfId="42" applyNumberFormat="1" applyFont="1" applyFill="1" applyBorder="1" applyAlignment="1" applyProtection="1">
      <alignment vertical="center"/>
      <protection locked="0"/>
    </xf>
    <xf numFmtId="201" fontId="2" fillId="0" borderId="63" xfId="42" applyNumberFormat="1" applyFont="1" applyFill="1" applyBorder="1" applyAlignment="1">
      <alignment vertical="center"/>
    </xf>
    <xf numFmtId="38" fontId="2" fillId="0" borderId="64" xfId="34" applyFont="1" applyBorder="1" applyAlignment="1">
      <alignment horizontal="center" vertical="center"/>
    </xf>
    <xf numFmtId="38" fontId="6" fillId="0" borderId="33" xfId="34" applyFont="1" applyBorder="1" applyAlignment="1" applyProtection="1">
      <alignment vertical="center"/>
      <protection locked="0"/>
    </xf>
    <xf numFmtId="38" fontId="6" fillId="0" borderId="65" xfId="34" applyFont="1" applyBorder="1" applyAlignment="1" applyProtection="1">
      <alignment vertical="center"/>
      <protection locked="0"/>
    </xf>
    <xf numFmtId="183" fontId="6" fillId="0" borderId="48" xfId="42" applyFont="1" applyFill="1" applyBorder="1" applyAlignment="1">
      <alignment vertical="center"/>
    </xf>
    <xf numFmtId="38" fontId="6" fillId="0" borderId="66" xfId="34" applyFont="1" applyBorder="1" applyAlignment="1" applyProtection="1">
      <alignment vertical="center"/>
      <protection locked="0"/>
    </xf>
    <xf numFmtId="183" fontId="2" fillId="0" borderId="62" xfId="42" applyFont="1" applyFill="1" applyBorder="1" applyAlignment="1" applyProtection="1">
      <alignment vertical="center"/>
      <protection locked="0"/>
    </xf>
    <xf numFmtId="0" fontId="4" fillId="0" borderId="0" xfId="34" applyNumberFormat="1" applyFont="1" applyFill="1" applyAlignment="1" applyProtection="1">
      <alignment vertical="center"/>
      <protection/>
    </xf>
    <xf numFmtId="38" fontId="10" fillId="0" borderId="0" xfId="34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15" fillId="33" borderId="67" xfId="34" applyFont="1" applyFill="1" applyBorder="1" applyAlignment="1">
      <alignment horizontal="center" vertical="center"/>
    </xf>
    <xf numFmtId="38" fontId="16" fillId="35" borderId="68" xfId="34" applyFont="1" applyFill="1" applyBorder="1" applyAlignment="1">
      <alignment horizontal="center" vertical="center"/>
    </xf>
    <xf numFmtId="38" fontId="16" fillId="35" borderId="69" xfId="34" applyFont="1" applyFill="1" applyBorder="1" applyAlignment="1">
      <alignment horizontal="center" vertical="center"/>
    </xf>
    <xf numFmtId="0" fontId="13" fillId="36" borderId="70" xfId="0" applyFont="1" applyFill="1" applyBorder="1" applyAlignment="1">
      <alignment horizontal="center" vertical="center"/>
    </xf>
    <xf numFmtId="0" fontId="13" fillId="36" borderId="7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06" fontId="28" fillId="0" borderId="72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206" fontId="28" fillId="0" borderId="74" xfId="0" applyNumberFormat="1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206" fontId="11" fillId="0" borderId="72" xfId="0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206" fontId="11" fillId="0" borderId="74" xfId="0" applyNumberFormat="1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8" fillId="37" borderId="71" xfId="0" applyFont="1" applyFill="1" applyBorder="1" applyAlignment="1">
      <alignment horizontal="center" vertical="center"/>
    </xf>
    <xf numFmtId="38" fontId="5" fillId="0" borderId="76" xfId="33" applyNumberFormat="1" applyFont="1" applyBorder="1" applyAlignment="1">
      <alignment vertical="center"/>
    </xf>
    <xf numFmtId="38" fontId="5" fillId="0" borderId="77" xfId="33" applyNumberFormat="1" applyFont="1" applyBorder="1" applyAlignment="1">
      <alignment vertical="center"/>
    </xf>
    <xf numFmtId="0" fontId="14" fillId="35" borderId="71" xfId="0" applyFont="1" applyFill="1" applyBorder="1" applyAlignment="1">
      <alignment horizontal="center" vertical="center"/>
    </xf>
    <xf numFmtId="38" fontId="5" fillId="0" borderId="78" xfId="33" applyNumberFormat="1" applyFont="1" applyBorder="1" applyAlignment="1">
      <alignment vertical="center"/>
    </xf>
    <xf numFmtId="0" fontId="23" fillId="33" borderId="79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33" borderId="80" xfId="45" applyFont="1" applyFill="1" applyBorder="1" applyAlignment="1" applyProtection="1">
      <alignment horizontal="center" vertical="center"/>
      <protection/>
    </xf>
    <xf numFmtId="0" fontId="24" fillId="33" borderId="8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8" fillId="37" borderId="81" xfId="45" applyNumberForma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206" fontId="11" fillId="0" borderId="82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206" fontId="28" fillId="0" borderId="82" xfId="0" applyNumberFormat="1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41" fillId="38" borderId="84" xfId="0" applyFont="1" applyFill="1" applyBorder="1" applyAlignment="1">
      <alignment horizontal="center" vertical="center"/>
    </xf>
    <xf numFmtId="38" fontId="3" fillId="39" borderId="85" xfId="42" applyNumberFormat="1" applyFont="1" applyFill="1" applyBorder="1" applyAlignment="1">
      <alignment vertical="center"/>
    </xf>
    <xf numFmtId="201" fontId="42" fillId="34" borderId="47" xfId="42" applyNumberFormat="1" applyFont="1" applyFill="1" applyBorder="1" applyAlignment="1">
      <alignment vertical="center"/>
    </xf>
    <xf numFmtId="38" fontId="3" fillId="0" borderId="86" xfId="34" applyFont="1" applyBorder="1" applyAlignment="1" applyProtection="1">
      <alignment vertical="center"/>
      <protection locked="0"/>
    </xf>
    <xf numFmtId="38" fontId="3" fillId="0" borderId="85" xfId="34" applyFont="1" applyBorder="1" applyAlignment="1" applyProtection="1">
      <alignment vertical="center"/>
      <protection locked="0"/>
    </xf>
    <xf numFmtId="38" fontId="3" fillId="0" borderId="87" xfId="34" applyFont="1" applyBorder="1" applyAlignment="1" applyProtection="1">
      <alignment vertical="center"/>
      <protection locked="0"/>
    </xf>
    <xf numFmtId="38" fontId="6" fillId="0" borderId="21" xfId="34" applyFont="1" applyBorder="1" applyAlignment="1" applyProtection="1">
      <alignment vertical="center" shrinkToFit="1"/>
      <protection locked="0"/>
    </xf>
    <xf numFmtId="196" fontId="4" fillId="39" borderId="88" xfId="34" applyNumberFormat="1" applyFont="1" applyFill="1" applyBorder="1" applyAlignment="1">
      <alignment horizontal="center" vertical="center"/>
    </xf>
    <xf numFmtId="38" fontId="5" fillId="39" borderId="89" xfId="34" applyFont="1" applyFill="1" applyBorder="1" applyAlignment="1">
      <alignment horizontal="left" vertical="center"/>
    </xf>
    <xf numFmtId="196" fontId="4" fillId="39" borderId="88" xfId="34" applyNumberFormat="1" applyFont="1" applyFill="1" applyBorder="1" applyAlignment="1" quotePrefix="1">
      <alignment horizontal="center" vertical="center"/>
    </xf>
    <xf numFmtId="38" fontId="5" fillId="39" borderId="90" xfId="34" applyFont="1" applyFill="1" applyBorder="1" applyAlignment="1">
      <alignment horizontal="left" vertical="center"/>
    </xf>
    <xf numFmtId="38" fontId="5" fillId="39" borderId="88" xfId="34" applyFont="1" applyFill="1" applyBorder="1" applyAlignment="1">
      <alignment horizontal="left" vertical="center"/>
    </xf>
    <xf numFmtId="196" fontId="4" fillId="39" borderId="91" xfId="34" applyNumberFormat="1" applyFont="1" applyFill="1" applyBorder="1" applyAlignment="1" quotePrefix="1">
      <alignment horizontal="center" vertical="center"/>
    </xf>
    <xf numFmtId="194" fontId="2" fillId="39" borderId="22" xfId="34" applyNumberFormat="1" applyFont="1" applyFill="1" applyBorder="1" applyAlignment="1" applyProtection="1">
      <alignment vertical="center"/>
      <protection locked="0"/>
    </xf>
    <xf numFmtId="10" fontId="5" fillId="0" borderId="75" xfId="0" applyNumberFormat="1" applyFont="1" applyBorder="1" applyAlignment="1">
      <alignment horizontal="center" vertical="center"/>
    </xf>
    <xf numFmtId="38" fontId="6" fillId="0" borderId="74" xfId="34" applyFont="1" applyBorder="1" applyAlignment="1" applyProtection="1">
      <alignment horizontal="center" vertical="center" shrinkToFit="1"/>
      <protection/>
    </xf>
    <xf numFmtId="0" fontId="23" fillId="33" borderId="92" xfId="0" applyFont="1" applyFill="1" applyBorder="1" applyAlignment="1">
      <alignment horizontal="center" vertical="center"/>
    </xf>
    <xf numFmtId="0" fontId="36" fillId="33" borderId="93" xfId="45" applyFont="1" applyFill="1" applyBorder="1" applyAlignment="1" applyProtection="1">
      <alignment horizontal="center" vertical="center"/>
      <protection/>
    </xf>
    <xf numFmtId="0" fontId="14" fillId="35" borderId="93" xfId="0" applyFont="1" applyFill="1" applyBorder="1" applyAlignment="1">
      <alignment horizontal="center" vertical="center"/>
    </xf>
    <xf numFmtId="0" fontId="18" fillId="38" borderId="94" xfId="0" applyFont="1" applyFill="1" applyBorder="1" applyAlignment="1">
      <alignment horizontal="center" vertical="center"/>
    </xf>
    <xf numFmtId="0" fontId="4" fillId="40" borderId="0" xfId="34" applyNumberFormat="1" applyFont="1" applyFill="1" applyAlignment="1" applyProtection="1">
      <alignment horizontal="center" vertical="center"/>
      <protection locked="0"/>
    </xf>
    <xf numFmtId="38" fontId="2" fillId="39" borderId="0" xfId="34" applyFont="1" applyFill="1" applyAlignment="1">
      <alignment vertical="center"/>
    </xf>
    <xf numFmtId="38" fontId="2" fillId="39" borderId="33" xfId="34" applyFont="1" applyFill="1" applyBorder="1" applyAlignment="1" applyProtection="1">
      <alignment vertical="center"/>
      <protection/>
    </xf>
    <xf numFmtId="38" fontId="2" fillId="39" borderId="34" xfId="34" applyFont="1" applyFill="1" applyBorder="1" applyAlignment="1" applyProtection="1">
      <alignment vertical="center"/>
      <protection locked="0"/>
    </xf>
    <xf numFmtId="38" fontId="2" fillId="39" borderId="25" xfId="34" applyFont="1" applyFill="1" applyBorder="1" applyAlignment="1">
      <alignment vertical="center"/>
    </xf>
    <xf numFmtId="38" fontId="6" fillId="39" borderId="33" xfId="34" applyFont="1" applyFill="1" applyBorder="1" applyAlignment="1" applyProtection="1">
      <alignment vertical="center"/>
      <protection locked="0"/>
    </xf>
    <xf numFmtId="38" fontId="2" fillId="39" borderId="20" xfId="34" applyFont="1" applyFill="1" applyBorder="1" applyAlignment="1" applyProtection="1">
      <alignment vertical="center"/>
      <protection locked="0"/>
    </xf>
    <xf numFmtId="38" fontId="6" fillId="39" borderId="21" xfId="34" applyFont="1" applyFill="1" applyBorder="1" applyAlignment="1" applyProtection="1">
      <alignment vertical="center"/>
      <protection locked="0"/>
    </xf>
    <xf numFmtId="38" fontId="2" fillId="39" borderId="22" xfId="34" applyFont="1" applyFill="1" applyBorder="1" applyAlignment="1" applyProtection="1">
      <alignment vertical="center"/>
      <protection locked="0"/>
    </xf>
    <xf numFmtId="38" fontId="2" fillId="39" borderId="42" xfId="34" applyFont="1" applyFill="1" applyBorder="1" applyAlignment="1">
      <alignment vertical="center"/>
    </xf>
    <xf numFmtId="183" fontId="7" fillId="39" borderId="0" xfId="42" applyFont="1" applyFill="1" applyBorder="1" applyAlignment="1">
      <alignment horizontal="center" vertical="center"/>
    </xf>
    <xf numFmtId="38" fontId="43" fillId="39" borderId="21" xfId="34" applyFont="1" applyFill="1" applyBorder="1" applyAlignment="1" applyProtection="1">
      <alignment vertical="center"/>
      <protection locked="0"/>
    </xf>
    <xf numFmtId="38" fontId="2" fillId="0" borderId="95" xfId="34" applyFont="1" applyFill="1" applyBorder="1" applyAlignment="1">
      <alignment horizontal="right" vertical="center"/>
    </xf>
    <xf numFmtId="38" fontId="2" fillId="0" borderId="96" xfId="34" applyFont="1" applyBorder="1" applyAlignment="1">
      <alignment vertical="center"/>
    </xf>
    <xf numFmtId="38" fontId="2" fillId="0" borderId="97" xfId="34" applyFont="1" applyBorder="1" applyAlignment="1">
      <alignment vertical="center"/>
    </xf>
    <xf numFmtId="38" fontId="6" fillId="39" borderId="74" xfId="34" applyFont="1" applyFill="1" applyBorder="1" applyAlignment="1">
      <alignment horizontal="center" vertical="center" shrinkToFit="1"/>
    </xf>
    <xf numFmtId="38" fontId="6" fillId="39" borderId="74" xfId="34" applyFont="1" applyFill="1" applyBorder="1" applyAlignment="1" applyProtection="1">
      <alignment horizontal="center" vertical="center" shrinkToFit="1"/>
      <protection/>
    </xf>
    <xf numFmtId="38" fontId="2" fillId="0" borderId="74" xfId="34" applyFont="1" applyBorder="1" applyAlignment="1" applyProtection="1">
      <alignment horizontal="center" vertical="center"/>
      <protection/>
    </xf>
    <xf numFmtId="38" fontId="2" fillId="0" borderId="98" xfId="34" applyFont="1" applyBorder="1" applyAlignment="1" applyProtection="1">
      <alignment vertical="center"/>
      <protection/>
    </xf>
    <xf numFmtId="38" fontId="5" fillId="0" borderId="99" xfId="33" applyNumberFormat="1" applyFont="1" applyBorder="1" applyAlignment="1">
      <alignment vertical="center"/>
    </xf>
    <xf numFmtId="10" fontId="5" fillId="0" borderId="100" xfId="0" applyNumberFormat="1" applyFont="1" applyBorder="1" applyAlignment="1">
      <alignment horizontal="center" vertical="center"/>
    </xf>
    <xf numFmtId="38" fontId="3" fillId="33" borderId="92" xfId="34" applyFont="1" applyFill="1" applyBorder="1" applyAlignment="1">
      <alignment horizontal="center" vertical="center"/>
    </xf>
    <xf numFmtId="38" fontId="3" fillId="33" borderId="94" xfId="34" applyFont="1" applyFill="1" applyBorder="1" applyAlignment="1">
      <alignment horizontal="center" vertical="center"/>
    </xf>
    <xf numFmtId="38" fontId="2" fillId="0" borderId="74" xfId="34" applyFont="1" applyFill="1" applyBorder="1" applyAlignment="1">
      <alignment horizontal="center" vertical="center"/>
    </xf>
    <xf numFmtId="38" fontId="2" fillId="0" borderId="75" xfId="42" applyNumberFormat="1" applyFont="1" applyFill="1" applyBorder="1" applyAlignment="1">
      <alignment vertical="center"/>
    </xf>
    <xf numFmtId="38" fontId="2" fillId="0" borderId="75" xfId="34" applyFont="1" applyBorder="1" applyAlignment="1">
      <alignment vertical="center"/>
    </xf>
    <xf numFmtId="38" fontId="2" fillId="0" borderId="74" xfId="34" applyFont="1" applyBorder="1" applyAlignment="1" applyProtection="1">
      <alignment horizontal="center" vertical="center" wrapText="1"/>
      <protection/>
    </xf>
    <xf numFmtId="38" fontId="2" fillId="0" borderId="74" xfId="34" applyFont="1" applyBorder="1" applyAlignment="1">
      <alignment horizontal="center" vertical="center"/>
    </xf>
    <xf numFmtId="38" fontId="2" fillId="0" borderId="74" xfId="34" applyFont="1" applyBorder="1" applyAlignment="1" applyProtection="1">
      <alignment horizontal="right" vertical="center" wrapText="1"/>
      <protection/>
    </xf>
    <xf numFmtId="38" fontId="2" fillId="34" borderId="98" xfId="34" applyFont="1" applyFill="1" applyBorder="1" applyAlignment="1">
      <alignment horizontal="center" vertical="center"/>
    </xf>
    <xf numFmtId="201" fontId="2" fillId="34" borderId="100" xfId="42" applyNumberFormat="1" applyFont="1" applyFill="1" applyBorder="1" applyAlignment="1">
      <alignment vertical="center"/>
    </xf>
    <xf numFmtId="38" fontId="2" fillId="0" borderId="75" xfId="42" applyNumberFormat="1" applyFont="1" applyFill="1" applyBorder="1" applyAlignment="1">
      <alignment horizontal="center" vertical="center"/>
    </xf>
    <xf numFmtId="38" fontId="2" fillId="0" borderId="75" xfId="34" applyFont="1" applyBorder="1" applyAlignment="1">
      <alignment horizontal="center" vertical="center"/>
    </xf>
    <xf numFmtId="201" fontId="2" fillId="34" borderId="100" xfId="42" applyNumberFormat="1" applyFont="1" applyFill="1" applyBorder="1" applyAlignment="1">
      <alignment horizontal="center" vertical="center"/>
    </xf>
    <xf numFmtId="0" fontId="30" fillId="33" borderId="70" xfId="0" applyFont="1" applyFill="1" applyBorder="1" applyAlignment="1">
      <alignment horizontal="center" vertical="center"/>
    </xf>
    <xf numFmtId="0" fontId="25" fillId="33" borderId="101" xfId="0" applyFont="1" applyFill="1" applyBorder="1" applyAlignment="1">
      <alignment vertical="center"/>
    </xf>
    <xf numFmtId="0" fontId="31" fillId="37" borderId="102" xfId="0" applyFont="1" applyFill="1" applyBorder="1" applyAlignment="1">
      <alignment vertical="center" wrapText="1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07" xfId="0" applyBorder="1" applyAlignment="1">
      <alignment vertical="center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0" fontId="14" fillId="38" borderId="102" xfId="0" applyFont="1" applyFill="1" applyBorder="1" applyAlignment="1">
      <alignment vertical="center" wrapText="1"/>
    </xf>
    <xf numFmtId="0" fontId="37" fillId="35" borderId="76" xfId="45" applyFont="1" applyFill="1" applyBorder="1" applyAlignment="1" applyProtection="1">
      <alignment horizontal="center" vertical="center"/>
      <protection/>
    </xf>
    <xf numFmtId="0" fontId="38" fillId="34" borderId="76" xfId="45" applyFont="1" applyFill="1" applyBorder="1" applyAlignment="1" applyProtection="1">
      <alignment horizontal="center" vertical="center"/>
      <protection/>
    </xf>
    <xf numFmtId="0" fontId="40" fillId="38" borderId="76" xfId="45" applyFont="1" applyFill="1" applyBorder="1" applyAlignment="1" applyProtection="1">
      <alignment horizontal="center" vertical="center"/>
      <protection/>
    </xf>
    <xf numFmtId="0" fontId="37" fillId="38" borderId="110" xfId="45" applyFont="1" applyFill="1" applyBorder="1" applyAlignment="1" applyProtection="1">
      <alignment vertical="center"/>
      <protection/>
    </xf>
    <xf numFmtId="0" fontId="11" fillId="38" borderId="110" xfId="0" applyFont="1" applyFill="1" applyBorder="1" applyAlignment="1">
      <alignment vertical="center"/>
    </xf>
    <xf numFmtId="0" fontId="11" fillId="38" borderId="111" xfId="0" applyFont="1" applyFill="1" applyBorder="1" applyAlignment="1">
      <alignment vertical="center"/>
    </xf>
    <xf numFmtId="38" fontId="2" fillId="0" borderId="112" xfId="34" applyFont="1" applyFill="1" applyBorder="1" applyAlignment="1">
      <alignment vertical="top" wrapText="1"/>
    </xf>
    <xf numFmtId="38" fontId="2" fillId="0" borderId="113" xfId="34" applyFont="1" applyFill="1" applyBorder="1" applyAlignment="1">
      <alignment vertical="top" wrapText="1"/>
    </xf>
    <xf numFmtId="38" fontId="2" fillId="0" borderId="114" xfId="34" applyFont="1" applyFill="1" applyBorder="1" applyAlignment="1">
      <alignment vertical="top" wrapText="1"/>
    </xf>
    <xf numFmtId="38" fontId="2" fillId="0" borderId="115" xfId="34" applyFont="1" applyFill="1" applyBorder="1" applyAlignment="1">
      <alignment vertical="top" wrapText="1"/>
    </xf>
    <xf numFmtId="38" fontId="2" fillId="0" borderId="116" xfId="34" applyFont="1" applyFill="1" applyBorder="1" applyAlignment="1">
      <alignment vertical="top" wrapText="1"/>
    </xf>
    <xf numFmtId="38" fontId="2" fillId="0" borderId="117" xfId="34" applyFont="1" applyFill="1" applyBorder="1" applyAlignment="1">
      <alignment vertical="top" wrapText="1"/>
    </xf>
    <xf numFmtId="14" fontId="3" fillId="0" borderId="0" xfId="34" applyNumberFormat="1" applyFont="1" applyFill="1" applyAlignment="1">
      <alignment horizontal="center" vertical="center"/>
    </xf>
    <xf numFmtId="38" fontId="2" fillId="0" borderId="11" xfId="34" applyFont="1" applyBorder="1" applyAlignment="1">
      <alignment horizontal="left" vertical="center"/>
    </xf>
    <xf numFmtId="38" fontId="2" fillId="0" borderId="25" xfId="34" applyFont="1" applyBorder="1" applyAlignment="1">
      <alignment horizontal="left" vertical="center"/>
    </xf>
    <xf numFmtId="201" fontId="7" fillId="39" borderId="118" xfId="42" applyNumberFormat="1" applyFont="1" applyFill="1" applyBorder="1" applyAlignment="1">
      <alignment horizontal="center" vertical="center"/>
    </xf>
    <xf numFmtId="201" fontId="7" fillId="39" borderId="119" xfId="42" applyNumberFormat="1" applyFont="1" applyFill="1" applyBorder="1" applyAlignment="1">
      <alignment horizontal="center" vertical="center"/>
    </xf>
    <xf numFmtId="201" fontId="7" fillId="39" borderId="120" xfId="42" applyNumberFormat="1" applyFont="1" applyFill="1" applyBorder="1" applyAlignment="1">
      <alignment horizontal="center" vertical="center"/>
    </xf>
    <xf numFmtId="201" fontId="7" fillId="39" borderId="121" xfId="42" applyNumberFormat="1" applyFont="1" applyFill="1" applyBorder="1" applyAlignment="1">
      <alignment horizontal="center" vertical="center"/>
    </xf>
    <xf numFmtId="38" fontId="2" fillId="0" borderId="97" xfId="34" applyFont="1" applyBorder="1" applyAlignment="1">
      <alignment horizontal="left" vertical="center"/>
    </xf>
    <xf numFmtId="201" fontId="7" fillId="34" borderId="118" xfId="42" applyNumberFormat="1" applyFont="1" applyFill="1" applyBorder="1" applyAlignment="1">
      <alignment horizontal="center" vertical="center"/>
    </xf>
    <xf numFmtId="201" fontId="7" fillId="34" borderId="119" xfId="42" applyNumberFormat="1" applyFont="1" applyFill="1" applyBorder="1" applyAlignment="1">
      <alignment horizontal="center" vertical="center"/>
    </xf>
    <xf numFmtId="201" fontId="7" fillId="34" borderId="120" xfId="42" applyNumberFormat="1" applyFont="1" applyFill="1" applyBorder="1" applyAlignment="1">
      <alignment horizontal="center" vertical="center"/>
    </xf>
    <xf numFmtId="201" fontId="7" fillId="34" borderId="121" xfId="42" applyNumberFormat="1" applyFont="1" applyFill="1" applyBorder="1" applyAlignment="1">
      <alignment horizontal="center" vertical="center"/>
    </xf>
    <xf numFmtId="196" fontId="14" fillId="0" borderId="122" xfId="34" applyNumberFormat="1" applyFont="1" applyBorder="1" applyAlignment="1">
      <alignment horizontal="center" vertical="center"/>
    </xf>
    <xf numFmtId="196" fontId="17" fillId="0" borderId="123" xfId="0" applyNumberFormat="1" applyFont="1" applyBorder="1" applyAlignment="1">
      <alignment vertical="center"/>
    </xf>
    <xf numFmtId="196" fontId="14" fillId="0" borderId="123" xfId="34" applyNumberFormat="1" applyFont="1" applyBorder="1" applyAlignment="1">
      <alignment horizontal="center" vertical="center"/>
    </xf>
    <xf numFmtId="196" fontId="17" fillId="0" borderId="124" xfId="0" applyNumberFormat="1" applyFont="1" applyBorder="1" applyAlignment="1">
      <alignment vertical="center"/>
    </xf>
    <xf numFmtId="196" fontId="20" fillId="0" borderId="125" xfId="34" applyNumberFormat="1" applyFont="1" applyBorder="1" applyAlignment="1">
      <alignment horizontal="center" vertical="center"/>
    </xf>
    <xf numFmtId="196" fontId="21" fillId="0" borderId="126" xfId="0" applyNumberFormat="1" applyFont="1" applyBorder="1" applyAlignment="1">
      <alignment vertical="center"/>
    </xf>
    <xf numFmtId="196" fontId="20" fillId="0" borderId="126" xfId="34" applyNumberFormat="1" applyFont="1" applyBorder="1" applyAlignment="1">
      <alignment horizontal="center" vertical="center"/>
    </xf>
    <xf numFmtId="196" fontId="20" fillId="0" borderId="127" xfId="34" applyNumberFormat="1" applyFont="1" applyBorder="1" applyAlignment="1">
      <alignment horizontal="center" vertical="center"/>
    </xf>
    <xf numFmtId="0" fontId="8" fillId="37" borderId="84" xfId="45" applyFill="1" applyBorder="1" applyAlignment="1" applyProtection="1">
      <alignment horizontal="center" vertical="center"/>
      <protection/>
    </xf>
    <xf numFmtId="0" fontId="8" fillId="37" borderId="110" xfId="45" applyFill="1" applyBorder="1" applyAlignment="1" applyProtection="1">
      <alignment vertical="center"/>
      <protection/>
    </xf>
    <xf numFmtId="0" fontId="8" fillId="37" borderId="111" xfId="45" applyFill="1" applyBorder="1" applyAlignment="1" applyProtection="1">
      <alignment vertical="center"/>
      <protection/>
    </xf>
    <xf numFmtId="0" fontId="26" fillId="33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7" fillId="37" borderId="128" xfId="0" applyFont="1" applyFill="1" applyBorder="1" applyAlignment="1">
      <alignment horizontal="center" vertical="center"/>
    </xf>
    <xf numFmtId="0" fontId="0" fillId="37" borderId="77" xfId="0" applyFont="1" applyFill="1" applyBorder="1" applyAlignment="1">
      <alignment vertical="center"/>
    </xf>
    <xf numFmtId="0" fontId="27" fillId="37" borderId="129" xfId="0" applyFont="1" applyFill="1" applyBorder="1" applyAlignment="1">
      <alignment horizontal="center" vertical="center"/>
    </xf>
    <xf numFmtId="0" fontId="0" fillId="37" borderId="130" xfId="0" applyFont="1" applyFill="1" applyBorder="1" applyAlignment="1">
      <alignment horizontal="center" vertical="center"/>
    </xf>
    <xf numFmtId="0" fontId="8" fillId="37" borderId="84" xfId="45" applyFill="1" applyBorder="1" applyAlignment="1" applyProtection="1">
      <alignment horizontal="center" vertical="center" wrapText="1"/>
      <protection/>
    </xf>
    <xf numFmtId="0" fontId="8" fillId="37" borderId="110" xfId="45" applyFill="1" applyBorder="1" applyAlignment="1" applyProtection="1">
      <alignment horizontal="center" vertical="center" wrapText="1"/>
      <protection/>
    </xf>
    <xf numFmtId="0" fontId="8" fillId="37" borderId="111" xfId="45" applyFill="1" applyBorder="1" applyAlignment="1" applyProtection="1">
      <alignment horizontal="center" vertical="center" wrapTex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8"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FFFFFF"/>
                </a:solidFill>
              </a:rPr>
              <a:t>各項支出分類統計圖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3975"/>
          <c:y val="0.44575"/>
          <c:w val="0.4595"/>
          <c:h val="0.5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33CCC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'年度總表'!$B$14:$B$39</c:f>
              <c:strCache/>
            </c:strRef>
          </c:cat>
          <c:val>
            <c:numRef>
              <c:f>'年度總表'!$P$14:$P$39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175"/>
          <c:y val="0.192"/>
          <c:w val="0.97325"/>
          <c:h val="0.3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925" b="1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9525</xdr:rowOff>
    </xdr:from>
    <xdr:to>
      <xdr:col>15</xdr:col>
      <xdr:colOff>0</xdr:colOff>
      <xdr:row>61</xdr:row>
      <xdr:rowOff>0</xdr:rowOff>
    </xdr:to>
    <xdr:graphicFrame>
      <xdr:nvGraphicFramePr>
        <xdr:cNvPr id="1" name="Chart 2"/>
        <xdr:cNvGraphicFramePr/>
      </xdr:nvGraphicFramePr>
      <xdr:xfrm>
        <a:off x="95250" y="7477125"/>
        <a:ext cx="82772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ntify.idv.tw/bb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P41"/>
  <sheetViews>
    <sheetView zoomScalePageLayoutView="0" workbookViewId="0" topLeftCell="A1">
      <pane xSplit="1" ySplit="11" topLeftCell="B3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38" sqref="D38"/>
    </sheetView>
  </sheetViews>
  <sheetFormatPr defaultColWidth="9.00390625" defaultRowHeight="13.5"/>
  <cols>
    <col min="1" max="1" width="1.12109375" style="81" customWidth="1"/>
    <col min="2" max="2" width="12.625" style="81" customWidth="1"/>
    <col min="3" max="14" width="7.125" style="81" customWidth="1"/>
    <col min="15" max="15" width="10.625" style="81" customWidth="1"/>
    <col min="16" max="16384" width="9.00390625" style="81" customWidth="1"/>
  </cols>
  <sheetData>
    <row r="1" ht="14.25" customHeight="1" thickBot="1"/>
    <row r="2" spans="2:16" ht="14.25" customHeight="1">
      <c r="B2" s="173" t="s">
        <v>74</v>
      </c>
      <c r="C2" s="174"/>
      <c r="D2" s="174"/>
      <c r="E2" s="174"/>
      <c r="F2" s="175"/>
      <c r="G2" s="109"/>
      <c r="H2" s="183" t="s">
        <v>76</v>
      </c>
      <c r="I2" s="183"/>
      <c r="J2" s="110"/>
      <c r="K2" s="182" t="s">
        <v>73</v>
      </c>
      <c r="L2" s="174"/>
      <c r="M2" s="174"/>
      <c r="N2" s="174"/>
      <c r="O2" s="174"/>
      <c r="P2" s="175"/>
    </row>
    <row r="3" spans="2:16" ht="14.25" customHeight="1">
      <c r="B3" s="176"/>
      <c r="C3" s="177"/>
      <c r="D3" s="177"/>
      <c r="E3" s="177"/>
      <c r="F3" s="178"/>
      <c r="G3" s="109"/>
      <c r="H3" s="184" t="s">
        <v>77</v>
      </c>
      <c r="I3" s="184"/>
      <c r="J3" s="106"/>
      <c r="K3" s="176"/>
      <c r="L3" s="177"/>
      <c r="M3" s="177"/>
      <c r="N3" s="177"/>
      <c r="O3" s="177"/>
      <c r="P3" s="178"/>
    </row>
    <row r="4" spans="2:16" ht="14.25" customHeight="1" thickBot="1">
      <c r="B4" s="179"/>
      <c r="C4" s="180"/>
      <c r="D4" s="180"/>
      <c r="E4" s="180"/>
      <c r="F4" s="181"/>
      <c r="G4" s="109"/>
      <c r="H4" s="185" t="s">
        <v>80</v>
      </c>
      <c r="I4" s="185"/>
      <c r="J4" s="106"/>
      <c r="K4" s="176"/>
      <c r="L4" s="177"/>
      <c r="M4" s="177"/>
      <c r="N4" s="177"/>
      <c r="O4" s="177"/>
      <c r="P4" s="178"/>
    </row>
    <row r="5" spans="2:16" ht="14.25" customHeight="1" thickBot="1">
      <c r="B5" s="117" t="s">
        <v>81</v>
      </c>
      <c r="C5" s="186" t="s">
        <v>82</v>
      </c>
      <c r="D5" s="187"/>
      <c r="E5" s="187"/>
      <c r="F5" s="188"/>
      <c r="J5" s="106"/>
      <c r="K5" s="176"/>
      <c r="L5" s="177"/>
      <c r="M5" s="177"/>
      <c r="N5" s="177"/>
      <c r="O5" s="177"/>
      <c r="P5" s="178"/>
    </row>
    <row r="6" spans="2:16" ht="14.25" customHeight="1" thickBot="1">
      <c r="B6" s="171" t="s">
        <v>70</v>
      </c>
      <c r="C6" s="172"/>
      <c r="D6" s="172"/>
      <c r="E6" s="172"/>
      <c r="F6" s="98">
        <v>2009</v>
      </c>
      <c r="J6" s="106"/>
      <c r="K6" s="176"/>
      <c r="L6" s="177"/>
      <c r="M6" s="177"/>
      <c r="N6" s="177"/>
      <c r="O6" s="177"/>
      <c r="P6" s="178"/>
    </row>
    <row r="7" spans="10:16" ht="14.25" customHeight="1" thickBot="1">
      <c r="J7" s="105"/>
      <c r="K7" s="179"/>
      <c r="L7" s="180"/>
      <c r="M7" s="180"/>
      <c r="N7" s="180"/>
      <c r="O7" s="180"/>
      <c r="P7" s="181"/>
    </row>
    <row r="8" spans="2:3" ht="14.25" customHeight="1" thickBot="1">
      <c r="B8" s="104" t="s">
        <v>67</v>
      </c>
      <c r="C8" s="97"/>
    </row>
    <row r="9" spans="2:15" ht="14.25" customHeight="1" thickBot="1">
      <c r="B9" s="108"/>
      <c r="C9" s="107" t="s">
        <v>75</v>
      </c>
      <c r="D9" s="107" t="s">
        <v>54</v>
      </c>
      <c r="E9" s="107" t="s">
        <v>55</v>
      </c>
      <c r="F9" s="107" t="s">
        <v>56</v>
      </c>
      <c r="G9" s="107" t="s">
        <v>57</v>
      </c>
      <c r="H9" s="107" t="s">
        <v>58</v>
      </c>
      <c r="I9" s="107" t="s">
        <v>59</v>
      </c>
      <c r="J9" s="107" t="s">
        <v>60</v>
      </c>
      <c r="K9" s="107" t="s">
        <v>61</v>
      </c>
      <c r="L9" s="107" t="s">
        <v>62</v>
      </c>
      <c r="M9" s="107" t="s">
        <v>63</v>
      </c>
      <c r="N9" s="107" t="s">
        <v>64</v>
      </c>
      <c r="O9" s="101" t="s">
        <v>66</v>
      </c>
    </row>
    <row r="10" spans="2:15" ht="14.25" customHeight="1" thickBot="1">
      <c r="B10" s="103" t="s">
        <v>69</v>
      </c>
      <c r="C10" s="102">
        <f>'1月'!$F$28</f>
        <v>0</v>
      </c>
      <c r="D10" s="102">
        <f>'2月'!$F$28</f>
        <v>0</v>
      </c>
      <c r="E10" s="102">
        <f>'3月'!$F$28</f>
        <v>0</v>
      </c>
      <c r="F10" s="102">
        <f>'4月'!$F$28</f>
        <v>0</v>
      </c>
      <c r="G10" s="102">
        <f>'5月'!$F$28</f>
        <v>0</v>
      </c>
      <c r="H10" s="102">
        <f>'6月'!$F$28</f>
        <v>0</v>
      </c>
      <c r="I10" s="102">
        <f>'7月'!$F$28</f>
        <v>0</v>
      </c>
      <c r="J10" s="102">
        <f>'8月'!$F$28</f>
        <v>0</v>
      </c>
      <c r="K10" s="102">
        <f>'9月'!$F$28</f>
        <v>0</v>
      </c>
      <c r="L10" s="102">
        <f>'10月'!$F$28</f>
        <v>0</v>
      </c>
      <c r="M10" s="102">
        <f>'11月'!$F$28</f>
        <v>0</v>
      </c>
      <c r="N10" s="102">
        <f>'12月'!$F$28</f>
        <v>0</v>
      </c>
      <c r="O10" s="100">
        <f>SUM(C10:N10)</f>
        <v>0</v>
      </c>
    </row>
    <row r="11" ht="14.25" customHeight="1"/>
    <row r="12" spans="2:3" ht="14.25" customHeight="1" thickBot="1">
      <c r="B12" s="104" t="s">
        <v>68</v>
      </c>
      <c r="C12" s="97"/>
    </row>
    <row r="13" spans="2:16" ht="14.25" customHeight="1">
      <c r="B13" s="133" t="s">
        <v>71</v>
      </c>
      <c r="C13" s="134" t="s">
        <v>75</v>
      </c>
      <c r="D13" s="134" t="s">
        <v>54</v>
      </c>
      <c r="E13" s="134" t="s">
        <v>55</v>
      </c>
      <c r="F13" s="134" t="s">
        <v>56</v>
      </c>
      <c r="G13" s="134" t="s">
        <v>57</v>
      </c>
      <c r="H13" s="134" t="s">
        <v>58</v>
      </c>
      <c r="I13" s="134" t="s">
        <v>59</v>
      </c>
      <c r="J13" s="134" t="s">
        <v>60</v>
      </c>
      <c r="K13" s="134" t="s">
        <v>61</v>
      </c>
      <c r="L13" s="134" t="s">
        <v>62</v>
      </c>
      <c r="M13" s="134" t="s">
        <v>63</v>
      </c>
      <c r="N13" s="134" t="s">
        <v>64</v>
      </c>
      <c r="O13" s="135" t="s">
        <v>66</v>
      </c>
      <c r="P13" s="136" t="s">
        <v>72</v>
      </c>
    </row>
    <row r="14" spans="2:16" ht="14.25">
      <c r="B14" s="152" t="s">
        <v>28</v>
      </c>
      <c r="C14" s="99">
        <f>'1月'!$G$8</f>
        <v>0</v>
      </c>
      <c r="D14" s="99">
        <f>'2月'!$G$8</f>
        <v>0</v>
      </c>
      <c r="E14" s="99">
        <f>'3月'!$G$8</f>
        <v>0</v>
      </c>
      <c r="F14" s="99">
        <f>'4月'!$G$8</f>
        <v>0</v>
      </c>
      <c r="G14" s="99">
        <f>'5月'!$G$8</f>
        <v>0</v>
      </c>
      <c r="H14" s="99">
        <f>'6月'!$G$8</f>
        <v>0</v>
      </c>
      <c r="I14" s="99">
        <f>'7月'!$G$8</f>
        <v>0</v>
      </c>
      <c r="J14" s="99">
        <f>'8月'!$G$8</f>
        <v>0</v>
      </c>
      <c r="K14" s="99">
        <f>'9月'!$G$8</f>
        <v>0</v>
      </c>
      <c r="L14" s="99">
        <f>'10月'!$G$8</f>
        <v>0</v>
      </c>
      <c r="M14" s="99">
        <f>'11月'!$G$8</f>
        <v>0</v>
      </c>
      <c r="N14" s="99">
        <f>'12月'!$G$8</f>
        <v>0</v>
      </c>
      <c r="O14" s="99">
        <f>SUM(C14:N14)</f>
        <v>0</v>
      </c>
      <c r="P14" s="131" t="str">
        <f>IF(ISERROR(O14/SUM($O$14:$O$39)),"%",O14/SUM($O$14:$O$39))</f>
        <v>%</v>
      </c>
    </row>
    <row r="15" spans="2:16" ht="14.25">
      <c r="B15" s="153" t="s">
        <v>39</v>
      </c>
      <c r="C15" s="99">
        <f>'1月'!$G$9</f>
        <v>0</v>
      </c>
      <c r="D15" s="99">
        <f>'2月'!$G$9</f>
        <v>0</v>
      </c>
      <c r="E15" s="99">
        <f>'3月'!$G$9</f>
        <v>0</v>
      </c>
      <c r="F15" s="99">
        <f>'4月'!$G$9</f>
        <v>0</v>
      </c>
      <c r="G15" s="99">
        <f>'5月'!$G$9</f>
        <v>0</v>
      </c>
      <c r="H15" s="99">
        <f>'6月'!$G$9</f>
        <v>0</v>
      </c>
      <c r="I15" s="99">
        <f>'7月'!$G$9</f>
        <v>0</v>
      </c>
      <c r="J15" s="99">
        <f>'8月'!$G$9</f>
        <v>0</v>
      </c>
      <c r="K15" s="99">
        <f>'9月'!$G$9</f>
        <v>0</v>
      </c>
      <c r="L15" s="99">
        <f>'10月'!$G$9</f>
        <v>0</v>
      </c>
      <c r="M15" s="99">
        <f>'11月'!$G$9</f>
        <v>0</v>
      </c>
      <c r="N15" s="99">
        <f>'12月'!$G$9</f>
        <v>0</v>
      </c>
      <c r="O15" s="99">
        <f aca="true" t="shared" si="0" ref="O15:O39">SUM(C15:N15)</f>
        <v>0</v>
      </c>
      <c r="P15" s="131" t="str">
        <f aca="true" t="shared" si="1" ref="P15:P40">IF(ISERROR(O15/SUM($O$14:$O$39)),"%",O15/SUM($O$14:$O$39))</f>
        <v>%</v>
      </c>
    </row>
    <row r="16" spans="2:16" ht="14.25">
      <c r="B16" s="153" t="s">
        <v>7</v>
      </c>
      <c r="C16" s="99">
        <f>'1月'!$G$10</f>
        <v>0</v>
      </c>
      <c r="D16" s="99">
        <f>'2月'!$G$10</f>
        <v>0</v>
      </c>
      <c r="E16" s="99">
        <f>'3月'!$G$10</f>
        <v>0</v>
      </c>
      <c r="F16" s="99">
        <f>'4月'!$G$10</f>
        <v>0</v>
      </c>
      <c r="G16" s="99">
        <f>'5月'!$G$10</f>
        <v>0</v>
      </c>
      <c r="H16" s="99">
        <f>'6月'!$G$10</f>
        <v>0</v>
      </c>
      <c r="I16" s="99">
        <f>'7月'!$G$10</f>
        <v>0</v>
      </c>
      <c r="J16" s="99">
        <f>'8月'!$G$10</f>
        <v>0</v>
      </c>
      <c r="K16" s="99">
        <f>'9月'!$G$10</f>
        <v>0</v>
      </c>
      <c r="L16" s="99">
        <f>'10月'!$G$10</f>
        <v>0</v>
      </c>
      <c r="M16" s="99">
        <f>'11月'!$G$10</f>
        <v>0</v>
      </c>
      <c r="N16" s="99">
        <f>'12月'!$G$10</f>
        <v>0</v>
      </c>
      <c r="O16" s="99">
        <f t="shared" si="0"/>
        <v>0</v>
      </c>
      <c r="P16" s="131" t="str">
        <f t="shared" si="1"/>
        <v>%</v>
      </c>
    </row>
    <row r="17" spans="2:16" ht="14.25">
      <c r="B17" s="153" t="s">
        <v>88</v>
      </c>
      <c r="C17" s="99">
        <f>'1月'!$G$11</f>
        <v>0</v>
      </c>
      <c r="D17" s="99">
        <f>'2月'!$G$11</f>
        <v>0</v>
      </c>
      <c r="E17" s="99">
        <f>'3月'!$G$11</f>
        <v>0</v>
      </c>
      <c r="F17" s="99">
        <f>'4月'!$G$11</f>
        <v>0</v>
      </c>
      <c r="G17" s="99">
        <f>'5月'!$G$11</f>
        <v>0</v>
      </c>
      <c r="H17" s="99">
        <f>'6月'!$G$11</f>
        <v>0</v>
      </c>
      <c r="I17" s="99">
        <f>'7月'!$G$11</f>
        <v>0</v>
      </c>
      <c r="J17" s="99">
        <f>'8月'!$G$11</f>
        <v>0</v>
      </c>
      <c r="K17" s="99">
        <f>'9月'!$G$11</f>
        <v>0</v>
      </c>
      <c r="L17" s="99">
        <f>'10月'!$G$11</f>
        <v>0</v>
      </c>
      <c r="M17" s="99">
        <f>'11月'!$G$11</f>
        <v>0</v>
      </c>
      <c r="N17" s="99">
        <f>'12月'!$G$11</f>
        <v>0</v>
      </c>
      <c r="O17" s="99">
        <f t="shared" si="0"/>
        <v>0</v>
      </c>
      <c r="P17" s="131" t="str">
        <f t="shared" si="1"/>
        <v>%</v>
      </c>
    </row>
    <row r="18" spans="2:16" ht="14.25">
      <c r="B18" s="152" t="s">
        <v>16</v>
      </c>
      <c r="C18" s="99">
        <f>'1月'!$G$12</f>
        <v>0</v>
      </c>
      <c r="D18" s="99">
        <f>'2月'!$G$12</f>
        <v>0</v>
      </c>
      <c r="E18" s="99">
        <f>'3月'!$G$12</f>
        <v>0</v>
      </c>
      <c r="F18" s="99">
        <f>'4月'!$G$12</f>
        <v>0</v>
      </c>
      <c r="G18" s="99">
        <f>'5月'!$G$12</f>
        <v>0</v>
      </c>
      <c r="H18" s="99">
        <f>'6月'!$G$12</f>
        <v>0</v>
      </c>
      <c r="I18" s="99">
        <f>'7月'!$G$12</f>
        <v>0</v>
      </c>
      <c r="J18" s="99">
        <f>'8月'!$G$12</f>
        <v>0</v>
      </c>
      <c r="K18" s="99">
        <f>'9月'!$G$12</f>
        <v>0</v>
      </c>
      <c r="L18" s="99">
        <f>'10月'!$G$12</f>
        <v>0</v>
      </c>
      <c r="M18" s="99">
        <f>'11月'!$G$12</f>
        <v>0</v>
      </c>
      <c r="N18" s="99">
        <f>'12月'!$G$12</f>
        <v>0</v>
      </c>
      <c r="O18" s="99">
        <f t="shared" si="0"/>
        <v>0</v>
      </c>
      <c r="P18" s="131" t="str">
        <f t="shared" si="1"/>
        <v>%</v>
      </c>
    </row>
    <row r="19" spans="2:16" ht="14.25">
      <c r="B19" s="152" t="s">
        <v>17</v>
      </c>
      <c r="C19" s="99">
        <f>'1月'!$G$13</f>
        <v>0</v>
      </c>
      <c r="D19" s="99">
        <f>'2月'!$G$13</f>
        <v>0</v>
      </c>
      <c r="E19" s="99">
        <f>'3月'!$G$13</f>
        <v>0</v>
      </c>
      <c r="F19" s="99">
        <f>'4月'!$G$13</f>
        <v>0</v>
      </c>
      <c r="G19" s="99">
        <f>'5月'!$G$13</f>
        <v>0</v>
      </c>
      <c r="H19" s="99">
        <f>'6月'!$G$13</f>
        <v>0</v>
      </c>
      <c r="I19" s="99">
        <f>'7月'!$G$13</f>
        <v>0</v>
      </c>
      <c r="J19" s="99">
        <f>'8月'!$G$13</f>
        <v>0</v>
      </c>
      <c r="K19" s="99">
        <f>'9月'!$G$13</f>
        <v>0</v>
      </c>
      <c r="L19" s="99">
        <f>'10月'!$G$13</f>
        <v>0</v>
      </c>
      <c r="M19" s="99">
        <f>'11月'!$G$13</f>
        <v>0</v>
      </c>
      <c r="N19" s="99">
        <f>'12月'!$G$13</f>
        <v>0</v>
      </c>
      <c r="O19" s="99">
        <f t="shared" si="0"/>
        <v>0</v>
      </c>
      <c r="P19" s="131" t="str">
        <f t="shared" si="1"/>
        <v>%</v>
      </c>
    </row>
    <row r="20" spans="2:16" ht="14.25">
      <c r="B20" s="152" t="s">
        <v>2</v>
      </c>
      <c r="C20" s="99">
        <f>'1月'!$G$14</f>
        <v>0</v>
      </c>
      <c r="D20" s="99">
        <f>'2月'!$G$14</f>
        <v>0</v>
      </c>
      <c r="E20" s="99">
        <f>'3月'!$G$14</f>
        <v>0</v>
      </c>
      <c r="F20" s="99">
        <f>'4月'!$G$14</f>
        <v>0</v>
      </c>
      <c r="G20" s="99">
        <f>'5月'!$G$14</f>
        <v>0</v>
      </c>
      <c r="H20" s="99">
        <f>'6月'!$G$14</f>
        <v>0</v>
      </c>
      <c r="I20" s="99">
        <f>'7月'!$G$14</f>
        <v>0</v>
      </c>
      <c r="J20" s="99">
        <f>'8月'!$G$14</f>
        <v>0</v>
      </c>
      <c r="K20" s="99">
        <f>'9月'!$G$14</f>
        <v>0</v>
      </c>
      <c r="L20" s="99">
        <f>'10月'!$G$14</f>
        <v>0</v>
      </c>
      <c r="M20" s="99">
        <f>'11月'!$G$14</f>
        <v>0</v>
      </c>
      <c r="N20" s="99">
        <f>'12月'!$G$14</f>
        <v>0</v>
      </c>
      <c r="O20" s="99">
        <f t="shared" si="0"/>
        <v>0</v>
      </c>
      <c r="P20" s="131" t="str">
        <f t="shared" si="1"/>
        <v>%</v>
      </c>
    </row>
    <row r="21" spans="2:16" ht="14.25">
      <c r="B21" s="152" t="s">
        <v>91</v>
      </c>
      <c r="C21" s="99">
        <f>'1月'!$G$15</f>
        <v>0</v>
      </c>
      <c r="D21" s="99">
        <f>'2月'!$G$15</f>
        <v>0</v>
      </c>
      <c r="E21" s="99">
        <f>'3月'!$G$15</f>
        <v>0</v>
      </c>
      <c r="F21" s="99">
        <f>'4月'!$G$15</f>
        <v>0</v>
      </c>
      <c r="G21" s="99">
        <f>'5月'!$G$15</f>
        <v>0</v>
      </c>
      <c r="H21" s="99">
        <f>'6月'!$G$15</f>
        <v>0</v>
      </c>
      <c r="I21" s="99">
        <f>'7月'!$G$15</f>
        <v>0</v>
      </c>
      <c r="J21" s="99">
        <f>'8月'!$G$15</f>
        <v>0</v>
      </c>
      <c r="K21" s="99">
        <f>'9月'!$G$15</f>
        <v>0</v>
      </c>
      <c r="L21" s="99">
        <f>'10月'!$G$15</f>
        <v>0</v>
      </c>
      <c r="M21" s="99">
        <f>'11月'!$G$15</f>
        <v>0</v>
      </c>
      <c r="N21" s="99">
        <f>'12月'!$G$15</f>
        <v>0</v>
      </c>
      <c r="O21" s="99">
        <f t="shared" si="0"/>
        <v>0</v>
      </c>
      <c r="P21" s="131" t="str">
        <f t="shared" si="1"/>
        <v>%</v>
      </c>
    </row>
    <row r="22" spans="2:16" ht="14.25">
      <c r="B22" s="152" t="s">
        <v>18</v>
      </c>
      <c r="C22" s="99">
        <f>'1月'!$G$16</f>
        <v>0</v>
      </c>
      <c r="D22" s="99">
        <f>'2月'!$G$16</f>
        <v>0</v>
      </c>
      <c r="E22" s="99">
        <f>'3月'!$G$16</f>
        <v>0</v>
      </c>
      <c r="F22" s="99">
        <f>'4月'!$G$16</f>
        <v>0</v>
      </c>
      <c r="G22" s="99">
        <f>'5月'!$G$16</f>
        <v>0</v>
      </c>
      <c r="H22" s="99">
        <f>'6月'!$G$16</f>
        <v>0</v>
      </c>
      <c r="I22" s="99">
        <f>'7月'!$G$16</f>
        <v>0</v>
      </c>
      <c r="J22" s="99">
        <f>'8月'!$G$16</f>
        <v>0</v>
      </c>
      <c r="K22" s="99">
        <f>'9月'!$G$16</f>
        <v>0</v>
      </c>
      <c r="L22" s="99">
        <f>'10月'!$G$16</f>
        <v>0</v>
      </c>
      <c r="M22" s="99">
        <f>'11月'!$G$16</f>
        <v>0</v>
      </c>
      <c r="N22" s="99">
        <f>'12月'!$G$16</f>
        <v>0</v>
      </c>
      <c r="O22" s="99">
        <f t="shared" si="0"/>
        <v>0</v>
      </c>
      <c r="P22" s="131" t="str">
        <f t="shared" si="1"/>
        <v>%</v>
      </c>
    </row>
    <row r="23" spans="2:16" ht="14.25">
      <c r="B23" s="152" t="s">
        <v>98</v>
      </c>
      <c r="C23" s="99">
        <f>'1月'!$G$17</f>
        <v>0</v>
      </c>
      <c r="D23" s="99">
        <f>'2月'!$G$17</f>
        <v>0</v>
      </c>
      <c r="E23" s="99">
        <f>'3月'!$G$17</f>
        <v>0</v>
      </c>
      <c r="F23" s="99">
        <f>'4月'!$G$17</f>
        <v>0</v>
      </c>
      <c r="G23" s="99">
        <f>'5月'!$G$17</f>
        <v>0</v>
      </c>
      <c r="H23" s="99">
        <f>'6月'!$G$17</f>
        <v>0</v>
      </c>
      <c r="I23" s="99">
        <f>'7月'!$G$17</f>
        <v>0</v>
      </c>
      <c r="J23" s="99">
        <f>'8月'!$G$17</f>
        <v>0</v>
      </c>
      <c r="K23" s="99">
        <f>'9月'!$G$17</f>
        <v>0</v>
      </c>
      <c r="L23" s="99">
        <f>'10月'!$G$17</f>
        <v>0</v>
      </c>
      <c r="M23" s="99">
        <f>'11月'!$G$17</f>
        <v>0</v>
      </c>
      <c r="N23" s="99">
        <f>'12月'!$G$17</f>
        <v>0</v>
      </c>
      <c r="O23" s="99">
        <f t="shared" si="0"/>
        <v>0</v>
      </c>
      <c r="P23" s="131" t="str">
        <f t="shared" si="1"/>
        <v>%</v>
      </c>
    </row>
    <row r="24" spans="2:16" ht="14.25">
      <c r="B24" s="153" t="s">
        <v>19</v>
      </c>
      <c r="C24" s="99">
        <f>'1月'!$G$18</f>
        <v>0</v>
      </c>
      <c r="D24" s="99">
        <f>'2月'!$G$18</f>
        <v>0</v>
      </c>
      <c r="E24" s="99">
        <f>'3月'!$G$18</f>
        <v>0</v>
      </c>
      <c r="F24" s="99">
        <f>'4月'!$G$18</f>
        <v>0</v>
      </c>
      <c r="G24" s="99">
        <f>'5月'!$G$18</f>
        <v>0</v>
      </c>
      <c r="H24" s="99">
        <f>'6月'!$G$18</f>
        <v>0</v>
      </c>
      <c r="I24" s="99">
        <f>'7月'!$G$18</f>
        <v>0</v>
      </c>
      <c r="J24" s="99">
        <f>'8月'!$G$18</f>
        <v>0</v>
      </c>
      <c r="K24" s="99">
        <f>'9月'!$G$18</f>
        <v>0</v>
      </c>
      <c r="L24" s="99">
        <f>'10月'!$G$18</f>
        <v>0</v>
      </c>
      <c r="M24" s="99">
        <f>'11月'!$G$18</f>
        <v>0</v>
      </c>
      <c r="N24" s="99">
        <f>'12月'!$G$18</f>
        <v>0</v>
      </c>
      <c r="O24" s="99">
        <f t="shared" si="0"/>
        <v>0</v>
      </c>
      <c r="P24" s="131" t="str">
        <f t="shared" si="1"/>
        <v>%</v>
      </c>
    </row>
    <row r="25" spans="2:16" ht="14.25">
      <c r="B25" s="153" t="s">
        <v>34</v>
      </c>
      <c r="C25" s="99">
        <f>'1月'!$C$18</f>
        <v>0</v>
      </c>
      <c r="D25" s="99">
        <f>'2月'!$C$18</f>
        <v>0</v>
      </c>
      <c r="E25" s="99">
        <f>'3月'!$C$18</f>
        <v>0</v>
      </c>
      <c r="F25" s="99">
        <f>'4月'!$C$18</f>
        <v>0</v>
      </c>
      <c r="G25" s="99">
        <f>'5月'!$C$18</f>
        <v>0</v>
      </c>
      <c r="H25" s="99">
        <f>'6月'!$C$18</f>
        <v>0</v>
      </c>
      <c r="I25" s="99">
        <f>'7月'!$C$18</f>
        <v>0</v>
      </c>
      <c r="J25" s="99">
        <f>'8月'!$C$18</f>
        <v>0</v>
      </c>
      <c r="K25" s="99">
        <f>'9月'!$C$18</f>
        <v>0</v>
      </c>
      <c r="L25" s="99">
        <f>'10月'!$C$18</f>
        <v>0</v>
      </c>
      <c r="M25" s="99">
        <f>'11月'!$C$18</f>
        <v>0</v>
      </c>
      <c r="N25" s="99">
        <f>'12月'!$C$18</f>
        <v>0</v>
      </c>
      <c r="O25" s="99">
        <f t="shared" si="0"/>
        <v>0</v>
      </c>
      <c r="P25" s="131" t="str">
        <f t="shared" si="1"/>
        <v>%</v>
      </c>
    </row>
    <row r="26" spans="2:16" ht="14.25">
      <c r="B26" s="132" t="s">
        <v>94</v>
      </c>
      <c r="C26" s="99">
        <f>'1月'!$C$19</f>
        <v>0</v>
      </c>
      <c r="D26" s="99">
        <f>'2月'!$C$19</f>
        <v>0</v>
      </c>
      <c r="E26" s="99">
        <f>'3月'!$C$19</f>
        <v>0</v>
      </c>
      <c r="F26" s="99">
        <f>'4月'!$C$19</f>
        <v>0</v>
      </c>
      <c r="G26" s="99">
        <f>'5月'!$C$19</f>
        <v>0</v>
      </c>
      <c r="H26" s="99">
        <f>'6月'!$C$19</f>
        <v>0</v>
      </c>
      <c r="I26" s="99">
        <f>'7月'!$C$19</f>
        <v>0</v>
      </c>
      <c r="J26" s="99">
        <f>'8月'!$C$19</f>
        <v>0</v>
      </c>
      <c r="K26" s="99">
        <f>'9月'!$C$19</f>
        <v>0</v>
      </c>
      <c r="L26" s="99">
        <f>'10月'!$C$19</f>
        <v>0</v>
      </c>
      <c r="M26" s="99">
        <f>'11月'!$C$19</f>
        <v>0</v>
      </c>
      <c r="N26" s="99">
        <f>'12月'!$C$19</f>
        <v>0</v>
      </c>
      <c r="O26" s="99">
        <f t="shared" si="0"/>
        <v>0</v>
      </c>
      <c r="P26" s="131" t="str">
        <f t="shared" si="1"/>
        <v>%</v>
      </c>
    </row>
    <row r="27" spans="2:16" ht="14.25">
      <c r="B27" s="132" t="s">
        <v>35</v>
      </c>
      <c r="C27" s="99">
        <f>'1月'!$C$20</f>
        <v>0</v>
      </c>
      <c r="D27" s="99">
        <f>'2月'!$C$20</f>
        <v>0</v>
      </c>
      <c r="E27" s="99">
        <f>'3月'!$C$20</f>
        <v>0</v>
      </c>
      <c r="F27" s="99">
        <f>'4月'!$C$20</f>
        <v>0</v>
      </c>
      <c r="G27" s="99">
        <f>'5月'!$C$20</f>
        <v>0</v>
      </c>
      <c r="H27" s="99">
        <f>'6月'!$C$20</f>
        <v>0</v>
      </c>
      <c r="I27" s="99">
        <f>'7月'!$C$20</f>
        <v>0</v>
      </c>
      <c r="J27" s="99">
        <f>'8月'!$C$20</f>
        <v>0</v>
      </c>
      <c r="K27" s="99">
        <f>'9月'!$C$20</f>
        <v>0</v>
      </c>
      <c r="L27" s="99">
        <f>'10月'!$C$20</f>
        <v>0</v>
      </c>
      <c r="M27" s="99">
        <f>'11月'!$C$20</f>
        <v>0</v>
      </c>
      <c r="N27" s="99">
        <f>'12月'!$C$20</f>
        <v>0</v>
      </c>
      <c r="O27" s="99">
        <f t="shared" si="0"/>
        <v>0</v>
      </c>
      <c r="P27" s="131" t="str">
        <f t="shared" si="1"/>
        <v>%</v>
      </c>
    </row>
    <row r="28" spans="2:16" ht="14.25">
      <c r="B28" s="132" t="s">
        <v>53</v>
      </c>
      <c r="C28" s="99">
        <f>'1月'!$C$21</f>
        <v>0</v>
      </c>
      <c r="D28" s="99">
        <f>'2月'!$C$21</f>
        <v>0</v>
      </c>
      <c r="E28" s="99">
        <f>'3月'!$C$21</f>
        <v>0</v>
      </c>
      <c r="F28" s="99">
        <f>'4月'!$C$21</f>
        <v>0</v>
      </c>
      <c r="G28" s="99">
        <f>'5月'!$C$21</f>
        <v>0</v>
      </c>
      <c r="H28" s="99">
        <f>'6月'!$C$21</f>
        <v>0</v>
      </c>
      <c r="I28" s="99">
        <f>'7月'!$C$21</f>
        <v>0</v>
      </c>
      <c r="J28" s="99">
        <f>'8月'!$C$21</f>
        <v>0</v>
      </c>
      <c r="K28" s="99">
        <f>'9月'!$C$21</f>
        <v>0</v>
      </c>
      <c r="L28" s="99">
        <f>'10月'!$C$21</f>
        <v>0</v>
      </c>
      <c r="M28" s="99">
        <f>'11月'!$C$21</f>
        <v>0</v>
      </c>
      <c r="N28" s="99">
        <f>'12月'!$C$21</f>
        <v>0</v>
      </c>
      <c r="O28" s="99">
        <f t="shared" si="0"/>
        <v>0</v>
      </c>
      <c r="P28" s="131" t="str">
        <f t="shared" si="1"/>
        <v>%</v>
      </c>
    </row>
    <row r="29" spans="2:16" ht="14.25">
      <c r="B29" s="132" t="s">
        <v>92</v>
      </c>
      <c r="C29" s="99">
        <f>'1月'!$C$22</f>
        <v>0</v>
      </c>
      <c r="D29" s="99">
        <f>'2月'!$C$22</f>
        <v>0</v>
      </c>
      <c r="E29" s="99">
        <f>'3月'!$C$22</f>
        <v>0</v>
      </c>
      <c r="F29" s="99">
        <f>'4月'!$C$22</f>
        <v>0</v>
      </c>
      <c r="G29" s="99">
        <f>'5月'!$C$22</f>
        <v>0</v>
      </c>
      <c r="H29" s="99">
        <f>'6月'!$C$22</f>
        <v>0</v>
      </c>
      <c r="I29" s="99">
        <f>'7月'!$C$22</f>
        <v>0</v>
      </c>
      <c r="J29" s="99">
        <f>'8月'!$C$22</f>
        <v>0</v>
      </c>
      <c r="K29" s="99">
        <f>'9月'!$C$22</f>
        <v>0</v>
      </c>
      <c r="L29" s="99">
        <f>'10月'!$C$22</f>
        <v>0</v>
      </c>
      <c r="M29" s="99">
        <f>'11月'!$C$22</f>
        <v>0</v>
      </c>
      <c r="N29" s="99">
        <f>'12月'!$C$22</f>
        <v>0</v>
      </c>
      <c r="O29" s="99">
        <f t="shared" si="0"/>
        <v>0</v>
      </c>
      <c r="P29" s="131" t="str">
        <f t="shared" si="1"/>
        <v>%</v>
      </c>
    </row>
    <row r="30" spans="2:16" ht="14.25">
      <c r="B30" s="132" t="s">
        <v>103</v>
      </c>
      <c r="C30" s="99">
        <f>'1月'!$C$23</f>
        <v>0</v>
      </c>
      <c r="D30" s="99">
        <f>'2月'!$C$23</f>
        <v>0</v>
      </c>
      <c r="E30" s="99">
        <f>'3月'!$C$23</f>
        <v>0</v>
      </c>
      <c r="F30" s="99">
        <f>'4月'!$C$23</f>
        <v>0</v>
      </c>
      <c r="G30" s="99">
        <f>'5月'!$C$23</f>
        <v>0</v>
      </c>
      <c r="H30" s="99">
        <f>'6月'!$C$23</f>
        <v>0</v>
      </c>
      <c r="I30" s="99">
        <f>'7月'!$C$23</f>
        <v>0</v>
      </c>
      <c r="J30" s="99">
        <f>'8月'!$C$23</f>
        <v>0</v>
      </c>
      <c r="K30" s="99">
        <f>'9月'!$C$23</f>
        <v>0</v>
      </c>
      <c r="L30" s="99">
        <f>'10月'!$C$23</f>
        <v>0</v>
      </c>
      <c r="M30" s="99">
        <f>'11月'!$C$23</f>
        <v>0</v>
      </c>
      <c r="N30" s="99">
        <f>'12月'!$C$23</f>
        <v>0</v>
      </c>
      <c r="O30" s="99">
        <f t="shared" si="0"/>
        <v>0</v>
      </c>
      <c r="P30" s="131" t="str">
        <f t="shared" si="1"/>
        <v>%</v>
      </c>
    </row>
    <row r="31" spans="2:16" ht="14.25">
      <c r="B31" s="132" t="s">
        <v>103</v>
      </c>
      <c r="C31" s="99">
        <f>'1月'!$C$24</f>
        <v>0</v>
      </c>
      <c r="D31" s="99">
        <f>'2月'!$C$24</f>
        <v>0</v>
      </c>
      <c r="E31" s="99">
        <f>'3月'!$C$24</f>
        <v>0</v>
      </c>
      <c r="F31" s="99">
        <f>'4月'!$C$24</f>
        <v>0</v>
      </c>
      <c r="G31" s="99">
        <f>'5月'!$C$24</f>
        <v>0</v>
      </c>
      <c r="H31" s="99">
        <f>'6月'!$C$24</f>
        <v>0</v>
      </c>
      <c r="I31" s="99">
        <f>'7月'!$C$24</f>
        <v>0</v>
      </c>
      <c r="J31" s="99">
        <f>'8月'!$C$24</f>
        <v>0</v>
      </c>
      <c r="K31" s="99">
        <f>'9月'!$C$24</f>
        <v>0</v>
      </c>
      <c r="L31" s="99">
        <f>'10月'!$C$24</f>
        <v>0</v>
      </c>
      <c r="M31" s="99">
        <f>'11月'!$C$24</f>
        <v>0</v>
      </c>
      <c r="N31" s="99">
        <f>'12月'!$C$24</f>
        <v>0</v>
      </c>
      <c r="O31" s="99">
        <f t="shared" si="0"/>
        <v>0</v>
      </c>
      <c r="P31" s="131" t="str">
        <f t="shared" si="1"/>
        <v>%</v>
      </c>
    </row>
    <row r="32" spans="2:16" ht="14.25">
      <c r="B32" s="132" t="s">
        <v>87</v>
      </c>
      <c r="C32" s="99">
        <f>'1月'!$C$25</f>
        <v>0</v>
      </c>
      <c r="D32" s="99">
        <f>'2月'!$C$25</f>
        <v>0</v>
      </c>
      <c r="E32" s="99">
        <f>'3月'!$C$25</f>
        <v>0</v>
      </c>
      <c r="F32" s="99">
        <f>'4月'!$C$25</f>
        <v>0</v>
      </c>
      <c r="G32" s="99">
        <f>'5月'!$C$25</f>
        <v>0</v>
      </c>
      <c r="H32" s="99">
        <f>'6月'!$C$25</f>
        <v>0</v>
      </c>
      <c r="I32" s="99">
        <f>'7月'!$C$25</f>
        <v>0</v>
      </c>
      <c r="J32" s="99">
        <f>'8月'!$C$25</f>
        <v>0</v>
      </c>
      <c r="K32" s="99">
        <f>'9月'!$C$25</f>
        <v>0</v>
      </c>
      <c r="L32" s="99">
        <f>'10月'!$C$25</f>
        <v>0</v>
      </c>
      <c r="M32" s="99">
        <f>'11月'!$C$25</f>
        <v>0</v>
      </c>
      <c r="N32" s="99">
        <f>'12月'!$C$25</f>
        <v>0</v>
      </c>
      <c r="O32" s="99">
        <f t="shared" si="0"/>
        <v>0</v>
      </c>
      <c r="P32" s="131" t="str">
        <f t="shared" si="1"/>
        <v>%</v>
      </c>
    </row>
    <row r="33" spans="2:16" ht="14.25">
      <c r="B33" s="132" t="s">
        <v>95</v>
      </c>
      <c r="C33" s="99">
        <f>'1月'!$C$26</f>
        <v>0</v>
      </c>
      <c r="D33" s="99">
        <f>'2月'!$C$26</f>
        <v>0</v>
      </c>
      <c r="E33" s="99">
        <f>'3月'!$C$26</f>
        <v>0</v>
      </c>
      <c r="F33" s="99">
        <f>'4月'!$C$26</f>
        <v>0</v>
      </c>
      <c r="G33" s="99">
        <f>'5月'!$C$26</f>
        <v>0</v>
      </c>
      <c r="H33" s="99">
        <f>'6月'!$C$26</f>
        <v>0</v>
      </c>
      <c r="I33" s="99">
        <f>'7月'!$C$26</f>
        <v>0</v>
      </c>
      <c r="J33" s="99">
        <f>'8月'!$C$26</f>
        <v>0</v>
      </c>
      <c r="K33" s="99">
        <f>'9月'!$C$26</f>
        <v>0</v>
      </c>
      <c r="L33" s="99">
        <f>'10月'!$C$26</f>
        <v>0</v>
      </c>
      <c r="M33" s="99">
        <f>'11月'!$C$26</f>
        <v>0</v>
      </c>
      <c r="N33" s="99">
        <f>'12月'!$C$26</f>
        <v>0</v>
      </c>
      <c r="O33" s="99">
        <f t="shared" si="0"/>
        <v>0</v>
      </c>
      <c r="P33" s="131" t="str">
        <f t="shared" si="1"/>
        <v>%</v>
      </c>
    </row>
    <row r="34" spans="2:16" ht="14.25">
      <c r="B34" s="132" t="s">
        <v>96</v>
      </c>
      <c r="C34" s="99">
        <f>'1月'!$C$27</f>
        <v>0</v>
      </c>
      <c r="D34" s="99">
        <f>'2月'!$C$27</f>
        <v>0</v>
      </c>
      <c r="E34" s="99">
        <f>'3月'!$C$27</f>
        <v>0</v>
      </c>
      <c r="F34" s="99">
        <f>'4月'!$C$27</f>
        <v>0</v>
      </c>
      <c r="G34" s="99">
        <f>'5月'!$C$27</f>
        <v>0</v>
      </c>
      <c r="H34" s="99">
        <f>'6月'!$C$27</f>
        <v>0</v>
      </c>
      <c r="I34" s="99">
        <f>'7月'!$C$27</f>
        <v>0</v>
      </c>
      <c r="J34" s="99">
        <f>'8月'!$C$27</f>
        <v>0</v>
      </c>
      <c r="K34" s="99">
        <f>'9月'!$C$27</f>
        <v>0</v>
      </c>
      <c r="L34" s="99">
        <f>'10月'!$C$27</f>
        <v>0</v>
      </c>
      <c r="M34" s="99">
        <f>'11月'!$C$27</f>
        <v>0</v>
      </c>
      <c r="N34" s="99">
        <f>'12月'!$C$27</f>
        <v>0</v>
      </c>
      <c r="O34" s="99">
        <f t="shared" si="0"/>
        <v>0</v>
      </c>
      <c r="P34" s="131" t="str">
        <f t="shared" si="1"/>
        <v>%</v>
      </c>
    </row>
    <row r="35" spans="2:16" ht="14.25">
      <c r="B35" s="132" t="s">
        <v>109</v>
      </c>
      <c r="C35" s="99">
        <f>'1月'!$C$28</f>
        <v>0</v>
      </c>
      <c r="D35" s="99">
        <f>'2月'!$C$28</f>
        <v>0</v>
      </c>
      <c r="E35" s="99">
        <f>'3月'!$C$28</f>
        <v>0</v>
      </c>
      <c r="F35" s="99">
        <f>'4月'!$C$28</f>
        <v>0</v>
      </c>
      <c r="G35" s="99">
        <f>'5月'!$C$28</f>
        <v>0</v>
      </c>
      <c r="H35" s="99">
        <f>'6月'!$C$28</f>
        <v>0</v>
      </c>
      <c r="I35" s="99">
        <f>'7月'!$C$28</f>
        <v>0</v>
      </c>
      <c r="J35" s="99">
        <f>'8月'!$C$28</f>
        <v>0</v>
      </c>
      <c r="K35" s="99">
        <f>'9月'!$C$28</f>
        <v>0</v>
      </c>
      <c r="L35" s="99">
        <f>'10月'!$C$28</f>
        <v>0</v>
      </c>
      <c r="M35" s="99">
        <f>'11月'!$C$28</f>
        <v>0</v>
      </c>
      <c r="N35" s="99">
        <f>'12月'!$C$28</f>
        <v>0</v>
      </c>
      <c r="O35" s="99">
        <f t="shared" si="0"/>
        <v>0</v>
      </c>
      <c r="P35" s="131" t="str">
        <f t="shared" si="1"/>
        <v>%</v>
      </c>
    </row>
    <row r="36" spans="2:16" ht="14.25">
      <c r="B36" s="132" t="s">
        <v>52</v>
      </c>
      <c r="C36" s="99">
        <f>'1月'!$C$29</f>
        <v>0</v>
      </c>
      <c r="D36" s="99">
        <f>'2月'!$C$29</f>
        <v>0</v>
      </c>
      <c r="E36" s="99">
        <f>'3月'!$C$29</f>
        <v>0</v>
      </c>
      <c r="F36" s="99">
        <f>'4月'!$C$29</f>
        <v>0</v>
      </c>
      <c r="G36" s="99">
        <f>'5月'!$C$29</f>
        <v>0</v>
      </c>
      <c r="H36" s="99">
        <f>'6月'!$C$29</f>
        <v>0</v>
      </c>
      <c r="I36" s="99">
        <f>'7月'!$C$29</f>
        <v>0</v>
      </c>
      <c r="J36" s="99">
        <f>'8月'!$C$29</f>
        <v>0</v>
      </c>
      <c r="K36" s="99">
        <f>'9月'!$C$29</f>
        <v>0</v>
      </c>
      <c r="L36" s="99">
        <f>'10月'!$C$29</f>
        <v>0</v>
      </c>
      <c r="M36" s="99">
        <f>'11月'!$C$29</f>
        <v>0</v>
      </c>
      <c r="N36" s="99">
        <f>'12月'!$C$29</f>
        <v>0</v>
      </c>
      <c r="O36" s="99">
        <f>SUM(C36:N36)</f>
        <v>0</v>
      </c>
      <c r="P36" s="131" t="str">
        <f t="shared" si="1"/>
        <v>%</v>
      </c>
    </row>
    <row r="37" spans="2:16" ht="14.25">
      <c r="B37" s="132" t="s">
        <v>106</v>
      </c>
      <c r="C37" s="99">
        <f>'1月'!$C$30</f>
        <v>0</v>
      </c>
      <c r="D37" s="99">
        <f>'2月'!$C$30</f>
        <v>0</v>
      </c>
      <c r="E37" s="99">
        <f>'3月'!$C$30</f>
        <v>0</v>
      </c>
      <c r="F37" s="99">
        <f>'4月'!$C$30</f>
        <v>0</v>
      </c>
      <c r="G37" s="99">
        <f>'5月'!$C$30</f>
        <v>0</v>
      </c>
      <c r="H37" s="99">
        <f>'6月'!$C$30</f>
        <v>0</v>
      </c>
      <c r="I37" s="99">
        <f>'7月'!$C$30</f>
        <v>0</v>
      </c>
      <c r="J37" s="99">
        <f>'8月'!$C$30</f>
        <v>0</v>
      </c>
      <c r="K37" s="99">
        <f>'9月'!$C$30</f>
        <v>0</v>
      </c>
      <c r="L37" s="99">
        <f>'10月'!$C$30</f>
        <v>0</v>
      </c>
      <c r="M37" s="99">
        <f>'11月'!$C$30</f>
        <v>0</v>
      </c>
      <c r="N37" s="99">
        <f>'12月'!$C$30</f>
        <v>0</v>
      </c>
      <c r="O37" s="99">
        <f>SUM(C37:N37)</f>
        <v>0</v>
      </c>
      <c r="P37" s="131" t="str">
        <f t="shared" si="1"/>
        <v>%</v>
      </c>
    </row>
    <row r="38" spans="2:16" ht="14.25">
      <c r="B38" s="132" t="s">
        <v>107</v>
      </c>
      <c r="C38" s="99">
        <f>'1月'!$C$31</f>
        <v>0</v>
      </c>
      <c r="D38" s="99">
        <f>'2月'!$C$31</f>
        <v>0</v>
      </c>
      <c r="E38" s="99">
        <f>'3月'!$C$31</f>
        <v>0</v>
      </c>
      <c r="F38" s="99">
        <f>'4月'!$C$31</f>
        <v>0</v>
      </c>
      <c r="G38" s="99">
        <f>'5月'!$C$31</f>
        <v>0</v>
      </c>
      <c r="H38" s="99">
        <f>'6月'!$C$31</f>
        <v>0</v>
      </c>
      <c r="I38" s="99">
        <f>'7月'!$C$31</f>
        <v>0</v>
      </c>
      <c r="J38" s="99">
        <f>'8月'!$C$31</f>
        <v>0</v>
      </c>
      <c r="K38" s="99">
        <f>'9月'!$C$31</f>
        <v>0</v>
      </c>
      <c r="L38" s="99">
        <f>'10月'!$C$31</f>
        <v>0</v>
      </c>
      <c r="M38" s="99">
        <f>'11月'!$C$31</f>
        <v>0</v>
      </c>
      <c r="N38" s="99">
        <f>'12月'!$C$31</f>
        <v>0</v>
      </c>
      <c r="O38" s="99">
        <f>SUM(C38:N38)</f>
        <v>0</v>
      </c>
      <c r="P38" s="131" t="str">
        <f t="shared" si="1"/>
        <v>%</v>
      </c>
    </row>
    <row r="39" spans="2:16" ht="15.75">
      <c r="B39" s="154" t="s">
        <v>102</v>
      </c>
      <c r="C39" s="99">
        <f>'1月'!C32</f>
        <v>0</v>
      </c>
      <c r="D39" s="99">
        <f>'2月'!C32</f>
        <v>0</v>
      </c>
      <c r="E39" s="99">
        <f>'3月'!C32</f>
        <v>0</v>
      </c>
      <c r="F39" s="99">
        <f>'4月'!C32</f>
        <v>0</v>
      </c>
      <c r="G39" s="99">
        <f>'5月'!C32</f>
        <v>0</v>
      </c>
      <c r="H39" s="99">
        <f>'6月'!C32</f>
        <v>0</v>
      </c>
      <c r="I39" s="99">
        <f>'7月'!C32</f>
        <v>0</v>
      </c>
      <c r="J39" s="99">
        <f>'8月'!C32</f>
        <v>0</v>
      </c>
      <c r="K39" s="99">
        <f>'9月'!C32</f>
        <v>0</v>
      </c>
      <c r="L39" s="99">
        <f>'10月'!C32</f>
        <v>0</v>
      </c>
      <c r="M39" s="99">
        <f>'11月'!C32</f>
        <v>0</v>
      </c>
      <c r="N39" s="99">
        <f>'12月'!C32</f>
        <v>0</v>
      </c>
      <c r="O39" s="99">
        <f t="shared" si="0"/>
        <v>0</v>
      </c>
      <c r="P39" s="131" t="str">
        <f t="shared" si="1"/>
        <v>%</v>
      </c>
    </row>
    <row r="40" spans="2:16" ht="16.5" thickBot="1">
      <c r="B40" s="155"/>
      <c r="C40" s="156">
        <f>'1月'!$C$34</f>
        <v>0</v>
      </c>
      <c r="D40" s="156">
        <f>'2月'!$C$34</f>
        <v>0</v>
      </c>
      <c r="E40" s="156">
        <f>'3月'!$C$34</f>
        <v>0</v>
      </c>
      <c r="F40" s="156">
        <f>'4月'!$C$34</f>
        <v>0</v>
      </c>
      <c r="G40" s="156">
        <f>'5月'!$C$34</f>
        <v>0</v>
      </c>
      <c r="H40" s="156">
        <f>'6月'!$C$34</f>
        <v>0</v>
      </c>
      <c r="I40" s="156">
        <f>'7月'!$C$34</f>
        <v>0</v>
      </c>
      <c r="J40" s="156">
        <f>'8月'!$C$34</f>
        <v>0</v>
      </c>
      <c r="K40" s="156">
        <f>'9月'!$C$34</f>
        <v>0</v>
      </c>
      <c r="L40" s="156">
        <f>'10月'!$C$34</f>
        <v>0</v>
      </c>
      <c r="M40" s="156">
        <f>'11月'!$C$34</f>
        <v>0</v>
      </c>
      <c r="N40" s="156">
        <f>'12月'!$C$34</f>
        <v>0</v>
      </c>
      <c r="O40" s="156">
        <f>SUM(C40:N40)</f>
        <v>0</v>
      </c>
      <c r="P40" s="157" t="str">
        <f t="shared" si="1"/>
        <v>%</v>
      </c>
    </row>
    <row r="41" ht="14.25">
      <c r="B41" s="82"/>
    </row>
  </sheetData>
  <sheetProtection/>
  <mergeCells count="7">
    <mergeCell ref="B6:E6"/>
    <mergeCell ref="B2:F4"/>
    <mergeCell ref="K2:P7"/>
    <mergeCell ref="H2:I2"/>
    <mergeCell ref="H3:I3"/>
    <mergeCell ref="H4:I4"/>
    <mergeCell ref="C5:F5"/>
  </mergeCells>
  <conditionalFormatting sqref="B14:B40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C9" location="'1月'!C8" display="1月"/>
    <hyperlink ref="D9:N9" location="'1月'!C8" display="1月"/>
    <hyperlink ref="D9" location="'2月'!C8" display="2月"/>
    <hyperlink ref="E9" location="'3月'!C8" display="3月"/>
    <hyperlink ref="F9" location="'4月'!C8" display="4月"/>
    <hyperlink ref="G9" location="'5月'!C8" display="5月"/>
    <hyperlink ref="H9" location="'6月'!C8" display="6月"/>
    <hyperlink ref="I9" location="'7月'!C8" display="7月"/>
    <hyperlink ref="J9" location="'8月'!C8" display="8月"/>
    <hyperlink ref="K9" location="'9月'!C8" display="9月"/>
    <hyperlink ref="L9" location="'10月'!C8" display="10月"/>
    <hyperlink ref="M9" location="'11月'!C8" display="11月"/>
    <hyperlink ref="N9" location="'12月'!C8" display="12月"/>
    <hyperlink ref="C13" location="'1月'!C8" display="1月"/>
    <hyperlink ref="D13:N13" location="'1月'!C8" display="1月"/>
    <hyperlink ref="D13" location="'2月'!C8" display="2月"/>
    <hyperlink ref="E13" location="'3月'!C8" display="3月"/>
    <hyperlink ref="F13" location="'4月'!C8" display="4月"/>
    <hyperlink ref="G13" location="'5月'!C8" display="5月"/>
    <hyperlink ref="H13" location="'6月'!C8" display="6月"/>
    <hyperlink ref="I13" location="'7月'!C8" display="7月"/>
    <hyperlink ref="J13" location="'8月'!C8" display="8月"/>
    <hyperlink ref="K13" location="'9月'!C8" display="9月"/>
    <hyperlink ref="L13" location="'10月'!C8" display="10月"/>
    <hyperlink ref="M13" location="'11月'!C8" display="11月"/>
    <hyperlink ref="N13" location="'12月'!C8" display="12月"/>
    <hyperlink ref="H2:I2" location="紀念日!B4" display="紀念日設定"/>
    <hyperlink ref="H3:I3" location="更新歷程!B15" display="更新歷程"/>
    <hyperlink ref="H4:I4" location="年度總表!B58" display="分類統計圖"/>
    <hyperlink ref="C5" r:id="rId1" display="http://www.identify.idv.tw/bbs/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6"/>
  </sheetPr>
  <dimension ref="A1:BS46"/>
  <sheetViews>
    <sheetView showGridLines="0" zoomScale="80" zoomScaleNormal="80" zoomScaleSheetLayoutView="50" zoomScalePageLayoutView="0" workbookViewId="0" topLeftCell="A1">
      <pane xSplit="9" ySplit="5" topLeftCell="AG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40057</v>
      </c>
      <c r="C1" s="195">
        <f>IF(B1="","",DATE(YEAR(B1),MONTH(B1)+1,DAY(B1)-1))</f>
        <v>40086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9</v>
      </c>
      <c r="E2" s="6" t="s">
        <v>37</v>
      </c>
      <c r="F2" s="5"/>
      <c r="G2" s="1"/>
      <c r="H2" s="1"/>
      <c r="I2" s="83" t="s">
        <v>12</v>
      </c>
      <c r="J2" s="124">
        <f>$B$1</f>
        <v>40057</v>
      </c>
      <c r="K2" s="125" t="str">
        <f>IF(J2="","",TEXT(J2,"aaa"))</f>
        <v>週二</v>
      </c>
      <c r="L2" s="126">
        <f>IF(J2="","",IF(J2&gt;=$C$1,"",J2+1))</f>
        <v>40058</v>
      </c>
      <c r="M2" s="125" t="str">
        <f>IF(L2="","",TEXT(L2,"aaa"))</f>
        <v>週三</v>
      </c>
      <c r="N2" s="126">
        <f>IF(L2="","",IF(L2&gt;=$C$1,"",L2+1))</f>
        <v>40059</v>
      </c>
      <c r="O2" s="125" t="str">
        <f>IF(N2="","",TEXT(N2,"aaa"))</f>
        <v>週四</v>
      </c>
      <c r="P2" s="126">
        <f>IF(N2="","",IF(N2&gt;=$C$1,"",N2+1))</f>
        <v>40060</v>
      </c>
      <c r="Q2" s="125" t="str">
        <f>IF(P2="","",TEXT(P2,"aaa"))</f>
        <v>週五</v>
      </c>
      <c r="R2" s="126">
        <f>IF(P2="","",IF(P2&gt;=$C$1,"",P2+1))</f>
        <v>40061</v>
      </c>
      <c r="S2" s="125" t="str">
        <f>IF(R2="","",TEXT(R2,"aaa"))</f>
        <v>週六</v>
      </c>
      <c r="T2" s="126">
        <f>IF(R2="","",IF(R2&gt;=$C$1,"",R2+1))</f>
        <v>40062</v>
      </c>
      <c r="U2" s="125" t="str">
        <f>IF(T2="","",TEXT(T2,"aaa"))</f>
        <v>週日</v>
      </c>
      <c r="V2" s="126">
        <f>IF(T2="","",IF(T2&gt;=$C$1,"",T2+1))</f>
        <v>40063</v>
      </c>
      <c r="W2" s="127" t="str">
        <f>IF(V2="","",TEXT(V2,"aaa"))</f>
        <v>週一</v>
      </c>
      <c r="X2" s="126">
        <f>IF(V2="","",IF(V2&gt;=$C$1,"",V2+1))</f>
        <v>40064</v>
      </c>
      <c r="Y2" s="125" t="str">
        <f>IF(X2="","",TEXT(X2,"aaa"))</f>
        <v>週二</v>
      </c>
      <c r="Z2" s="126">
        <f>IF(X2="","",IF(X2&gt;=$C$1,"",X2+1))</f>
        <v>40065</v>
      </c>
      <c r="AA2" s="125" t="str">
        <f>IF(Z2="","",TEXT(Z2,"aaa"))</f>
        <v>週三</v>
      </c>
      <c r="AB2" s="126">
        <f>IF(Z2="","",IF(Z2&gt;=$C$1,"",Z2+1))</f>
        <v>40066</v>
      </c>
      <c r="AC2" s="125" t="str">
        <f>IF(AB2="","",TEXT(AB2,"aaa"))</f>
        <v>週四</v>
      </c>
      <c r="AD2" s="126">
        <f>IF(AB2="","",IF(AB2&gt;=$C$1,"",AB2+1))</f>
        <v>40067</v>
      </c>
      <c r="AE2" s="125" t="str">
        <f>IF(AD2="","",TEXT(AD2,"aaa"))</f>
        <v>週五</v>
      </c>
      <c r="AF2" s="126">
        <f>IF(AD2="","",IF(AD2&gt;=$C$1,"",AD2+1))</f>
        <v>40068</v>
      </c>
      <c r="AG2" s="125" t="str">
        <f>IF(AF2="","",TEXT(AF2,"aaa"))</f>
        <v>週六</v>
      </c>
      <c r="AH2" s="126">
        <f>IF(AF2="","",IF(AF2&gt;=$C$1,"",AF2+1))</f>
        <v>40069</v>
      </c>
      <c r="AI2" s="125" t="str">
        <f>IF(AH2="","",TEXT(AH2,"aaa"))</f>
        <v>週日</v>
      </c>
      <c r="AJ2" s="126">
        <f>IF(AH2="","",IF(AH2&gt;=$C$1,"",AH2+1))</f>
        <v>40070</v>
      </c>
      <c r="AK2" s="127" t="str">
        <f>IF(AJ2="","",TEXT(AJ2,"aaa"))</f>
        <v>週一</v>
      </c>
      <c r="AL2" s="126">
        <f>IF(AJ2="","",IF(AJ2&gt;=$C$1,"",AJ2+1))</f>
        <v>40071</v>
      </c>
      <c r="AM2" s="125" t="str">
        <f>IF(AL2="","",TEXT(AL2,"aaa"))</f>
        <v>週二</v>
      </c>
      <c r="AN2" s="126">
        <f>IF(AL2="","",IF(AL2&gt;=$C$1,"",AL2+1))</f>
        <v>40072</v>
      </c>
      <c r="AO2" s="125" t="str">
        <f>IF(AN2="","",TEXT(AN2,"aaa"))</f>
        <v>週三</v>
      </c>
      <c r="AP2" s="126">
        <f>IF(AN2="","",IF(AN2&gt;=$C$1,"",AN2+1))</f>
        <v>40073</v>
      </c>
      <c r="AQ2" s="125" t="str">
        <f>IF(AP2="","",TEXT(AP2,"aaa"))</f>
        <v>週四</v>
      </c>
      <c r="AR2" s="126">
        <f>IF(AP2="","",IF(AP2&gt;=$C$1,"",AP2+1))</f>
        <v>40074</v>
      </c>
      <c r="AS2" s="125" t="str">
        <f>IF(AR2="","",TEXT(AR2,"aaa"))</f>
        <v>週五</v>
      </c>
      <c r="AT2" s="126">
        <f>IF(AR2="","",IF(AR2&gt;=$C$1,"",AR2+1))</f>
        <v>40075</v>
      </c>
      <c r="AU2" s="125" t="str">
        <f>IF(AT2="","",TEXT(AT2,"aaa"))</f>
        <v>週六</v>
      </c>
      <c r="AV2" s="126">
        <f>IF(AT2="","",IF(AT2&gt;=$C$1,"",AT2+1))</f>
        <v>40076</v>
      </c>
      <c r="AW2" s="125" t="str">
        <f>IF(AV2="","",TEXT(AV2,"aaa"))</f>
        <v>週日</v>
      </c>
      <c r="AX2" s="126">
        <f>IF(AV2="","",IF(AV2&gt;=$C$1,"",AV2+1))</f>
        <v>40077</v>
      </c>
      <c r="AY2" s="127" t="str">
        <f>IF(AX2="","",TEXT(AX2,"aaa"))</f>
        <v>週一</v>
      </c>
      <c r="AZ2" s="126">
        <f>IF(AX2="","",IF(AX2&gt;=$C$1,"",AX2+1))</f>
        <v>40078</v>
      </c>
      <c r="BA2" s="125" t="str">
        <f>IF(AZ2="","",TEXT(AZ2,"aaa"))</f>
        <v>週二</v>
      </c>
      <c r="BB2" s="126">
        <f>IF(AZ2="","",IF(AZ2&gt;=$C$1,"",AZ2+1))</f>
        <v>40079</v>
      </c>
      <c r="BC2" s="125" t="str">
        <f>IF(BB2="","",TEXT(BB2,"aaa"))</f>
        <v>週三</v>
      </c>
      <c r="BD2" s="126">
        <f>IF(BB2="","",IF(BB2&gt;=$C$1,"",BB2+1))</f>
        <v>40080</v>
      </c>
      <c r="BE2" s="125" t="str">
        <f>IF(BD2="","",TEXT(BD2,"aaa"))</f>
        <v>週四</v>
      </c>
      <c r="BF2" s="126">
        <f>IF(BD2="","",IF(BD2&gt;=$C$1,"",BD2+1))</f>
        <v>40081</v>
      </c>
      <c r="BG2" s="125" t="str">
        <f>IF(BF2="","",TEXT(BF2,"aaa"))</f>
        <v>週五</v>
      </c>
      <c r="BH2" s="126">
        <f>IF(BF2="","",IF(BF2&gt;=$C$1,"",BF2+1))</f>
        <v>40082</v>
      </c>
      <c r="BI2" s="125" t="str">
        <f>IF(BH2="","",TEXT(BH2,"aaa"))</f>
        <v>週六</v>
      </c>
      <c r="BJ2" s="126">
        <f>IF(BH2="","",IF(BH2&gt;=$C$1,"",BH2+1))</f>
        <v>40083</v>
      </c>
      <c r="BK2" s="125" t="str">
        <f>IF(BJ2="","",TEXT(BJ2,"aaa"))</f>
        <v>週日</v>
      </c>
      <c r="BL2" s="126">
        <f>IF(BJ2="","",IF(BJ2&gt;=$C$1,"",BJ2+1))</f>
        <v>40084</v>
      </c>
      <c r="BM2" s="127" t="str">
        <f>IF(BL2="","",TEXT(BL2,"aaa"))</f>
        <v>週一</v>
      </c>
      <c r="BN2" s="126">
        <f>IF(BL2="","",IF(BL2&gt;=$C$1,"",BL2+1))</f>
        <v>40085</v>
      </c>
      <c r="BO2" s="125" t="str">
        <f>IF(BN2="","",TEXT(BN2,"aaa"))</f>
        <v>週二</v>
      </c>
      <c r="BP2" s="126">
        <f>IF(BN2="","",IF(BN2&gt;=$C$1,"",BN2+1))</f>
        <v>40086</v>
      </c>
      <c r="BQ2" s="128" t="str">
        <f>IF(BP2="","",TEXT(BP2,"aaa"))</f>
        <v>週三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AX4:AY4"/>
    <mergeCell ref="AZ4:BA4"/>
    <mergeCell ref="BB4:BC4"/>
    <mergeCell ref="AN4:AO4"/>
    <mergeCell ref="AP4:AQ4"/>
    <mergeCell ref="BR4:BS4"/>
    <mergeCell ref="BD4:BE4"/>
    <mergeCell ref="BF4:BG4"/>
    <mergeCell ref="BH4:BI4"/>
    <mergeCell ref="BJ4:BK4"/>
    <mergeCell ref="F36:G44"/>
    <mergeCell ref="BL4:BM4"/>
    <mergeCell ref="BN4:BO4"/>
    <mergeCell ref="BP4:BQ4"/>
    <mergeCell ref="AV4:AW4"/>
    <mergeCell ref="AB4:AC4"/>
    <mergeCell ref="AD4:AE4"/>
    <mergeCell ref="AR4:AS4"/>
    <mergeCell ref="AT4:AU4"/>
    <mergeCell ref="AF4:AG4"/>
    <mergeCell ref="AH4:AI4"/>
    <mergeCell ref="AJ4:AK4"/>
    <mergeCell ref="AL4:AM4"/>
    <mergeCell ref="BR3:BS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  <mergeCell ref="J3:K3"/>
    <mergeCell ref="L3:M3"/>
    <mergeCell ref="N3:O3"/>
    <mergeCell ref="P3:Q3"/>
    <mergeCell ref="R3:S3"/>
    <mergeCell ref="T3:U3"/>
    <mergeCell ref="F32:G33"/>
    <mergeCell ref="C1:D1"/>
    <mergeCell ref="I17:I19"/>
    <mergeCell ref="I22:I27"/>
    <mergeCell ref="I30:I31"/>
    <mergeCell ref="I28:I29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BS46"/>
  <sheetViews>
    <sheetView showGridLines="0" zoomScale="80" zoomScaleNormal="80" zoomScaleSheetLayoutView="5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40087</v>
      </c>
      <c r="C1" s="195">
        <f>IF(B1="","",DATE(YEAR(B1),MONTH(B1)+1,DAY(B1)-1))</f>
        <v>40117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10</v>
      </c>
      <c r="E2" s="6" t="s">
        <v>37</v>
      </c>
      <c r="F2" s="5"/>
      <c r="G2" s="1"/>
      <c r="H2" s="1"/>
      <c r="I2" s="83" t="s">
        <v>12</v>
      </c>
      <c r="J2" s="124">
        <f>$B$1</f>
        <v>40087</v>
      </c>
      <c r="K2" s="125" t="str">
        <f>IF(J2="","",TEXT(J2,"aaa"))</f>
        <v>週四</v>
      </c>
      <c r="L2" s="126">
        <f>IF(J2="","",IF(J2&gt;=$C$1,"",J2+1))</f>
        <v>40088</v>
      </c>
      <c r="M2" s="125" t="str">
        <f>IF(L2="","",TEXT(L2,"aaa"))</f>
        <v>週五</v>
      </c>
      <c r="N2" s="126">
        <f>IF(L2="","",IF(L2&gt;=$C$1,"",L2+1))</f>
        <v>40089</v>
      </c>
      <c r="O2" s="125" t="str">
        <f>IF(N2="","",TEXT(N2,"aaa"))</f>
        <v>週六</v>
      </c>
      <c r="P2" s="126">
        <f>IF(N2="","",IF(N2&gt;=$C$1,"",N2+1))</f>
        <v>40090</v>
      </c>
      <c r="Q2" s="125" t="str">
        <f>IF(P2="","",TEXT(P2,"aaa"))</f>
        <v>週日</v>
      </c>
      <c r="R2" s="126">
        <f>IF(P2="","",IF(P2&gt;=$C$1,"",P2+1))</f>
        <v>40091</v>
      </c>
      <c r="S2" s="125" t="str">
        <f>IF(R2="","",TEXT(R2,"aaa"))</f>
        <v>週一</v>
      </c>
      <c r="T2" s="126">
        <f>IF(R2="","",IF(R2&gt;=$C$1,"",R2+1))</f>
        <v>40092</v>
      </c>
      <c r="U2" s="125" t="str">
        <f>IF(T2="","",TEXT(T2,"aaa"))</f>
        <v>週二</v>
      </c>
      <c r="V2" s="126">
        <f>IF(T2="","",IF(T2&gt;=$C$1,"",T2+1))</f>
        <v>40093</v>
      </c>
      <c r="W2" s="127" t="str">
        <f>IF(V2="","",TEXT(V2,"aaa"))</f>
        <v>週三</v>
      </c>
      <c r="X2" s="126">
        <f>IF(V2="","",IF(V2&gt;=$C$1,"",V2+1))</f>
        <v>40094</v>
      </c>
      <c r="Y2" s="125" t="str">
        <f>IF(X2="","",TEXT(X2,"aaa"))</f>
        <v>週四</v>
      </c>
      <c r="Z2" s="126">
        <f>IF(X2="","",IF(X2&gt;=$C$1,"",X2+1))</f>
        <v>40095</v>
      </c>
      <c r="AA2" s="125" t="str">
        <f>IF(Z2="","",TEXT(Z2,"aaa"))</f>
        <v>週五</v>
      </c>
      <c r="AB2" s="126">
        <f>IF(Z2="","",IF(Z2&gt;=$C$1,"",Z2+1))</f>
        <v>40096</v>
      </c>
      <c r="AC2" s="125" t="str">
        <f>IF(AB2="","",TEXT(AB2,"aaa"))</f>
        <v>週六</v>
      </c>
      <c r="AD2" s="126">
        <f>IF(AB2="","",IF(AB2&gt;=$C$1,"",AB2+1))</f>
        <v>40097</v>
      </c>
      <c r="AE2" s="125" t="str">
        <f>IF(AD2="","",TEXT(AD2,"aaa"))</f>
        <v>週日</v>
      </c>
      <c r="AF2" s="126">
        <f>IF(AD2="","",IF(AD2&gt;=$C$1,"",AD2+1))</f>
        <v>40098</v>
      </c>
      <c r="AG2" s="125" t="str">
        <f>IF(AF2="","",TEXT(AF2,"aaa"))</f>
        <v>週一</v>
      </c>
      <c r="AH2" s="126">
        <f>IF(AF2="","",IF(AF2&gt;=$C$1,"",AF2+1))</f>
        <v>40099</v>
      </c>
      <c r="AI2" s="125" t="str">
        <f>IF(AH2="","",TEXT(AH2,"aaa"))</f>
        <v>週二</v>
      </c>
      <c r="AJ2" s="126">
        <f>IF(AH2="","",IF(AH2&gt;=$C$1,"",AH2+1))</f>
        <v>40100</v>
      </c>
      <c r="AK2" s="127" t="str">
        <f>IF(AJ2="","",TEXT(AJ2,"aaa"))</f>
        <v>週三</v>
      </c>
      <c r="AL2" s="126">
        <f>IF(AJ2="","",IF(AJ2&gt;=$C$1,"",AJ2+1))</f>
        <v>40101</v>
      </c>
      <c r="AM2" s="125" t="str">
        <f>IF(AL2="","",TEXT(AL2,"aaa"))</f>
        <v>週四</v>
      </c>
      <c r="AN2" s="126">
        <f>IF(AL2="","",IF(AL2&gt;=$C$1,"",AL2+1))</f>
        <v>40102</v>
      </c>
      <c r="AO2" s="125" t="str">
        <f>IF(AN2="","",TEXT(AN2,"aaa"))</f>
        <v>週五</v>
      </c>
      <c r="AP2" s="126">
        <f>IF(AN2="","",IF(AN2&gt;=$C$1,"",AN2+1))</f>
        <v>40103</v>
      </c>
      <c r="AQ2" s="125" t="str">
        <f>IF(AP2="","",TEXT(AP2,"aaa"))</f>
        <v>週六</v>
      </c>
      <c r="AR2" s="126">
        <f>IF(AP2="","",IF(AP2&gt;=$C$1,"",AP2+1))</f>
        <v>40104</v>
      </c>
      <c r="AS2" s="125" t="str">
        <f>IF(AR2="","",TEXT(AR2,"aaa"))</f>
        <v>週日</v>
      </c>
      <c r="AT2" s="126">
        <f>IF(AR2="","",IF(AR2&gt;=$C$1,"",AR2+1))</f>
        <v>40105</v>
      </c>
      <c r="AU2" s="125" t="str">
        <f>IF(AT2="","",TEXT(AT2,"aaa"))</f>
        <v>週一</v>
      </c>
      <c r="AV2" s="126">
        <f>IF(AT2="","",IF(AT2&gt;=$C$1,"",AT2+1))</f>
        <v>40106</v>
      </c>
      <c r="AW2" s="125" t="str">
        <f>IF(AV2="","",TEXT(AV2,"aaa"))</f>
        <v>週二</v>
      </c>
      <c r="AX2" s="126">
        <f>IF(AV2="","",IF(AV2&gt;=$C$1,"",AV2+1))</f>
        <v>40107</v>
      </c>
      <c r="AY2" s="127" t="str">
        <f>IF(AX2="","",TEXT(AX2,"aaa"))</f>
        <v>週三</v>
      </c>
      <c r="AZ2" s="126">
        <f>IF(AX2="","",IF(AX2&gt;=$C$1,"",AX2+1))</f>
        <v>40108</v>
      </c>
      <c r="BA2" s="125" t="str">
        <f>IF(AZ2="","",TEXT(AZ2,"aaa"))</f>
        <v>週四</v>
      </c>
      <c r="BB2" s="126">
        <f>IF(AZ2="","",IF(AZ2&gt;=$C$1,"",AZ2+1))</f>
        <v>40109</v>
      </c>
      <c r="BC2" s="125" t="str">
        <f>IF(BB2="","",TEXT(BB2,"aaa"))</f>
        <v>週五</v>
      </c>
      <c r="BD2" s="126">
        <f>IF(BB2="","",IF(BB2&gt;=$C$1,"",BB2+1))</f>
        <v>40110</v>
      </c>
      <c r="BE2" s="125" t="str">
        <f>IF(BD2="","",TEXT(BD2,"aaa"))</f>
        <v>週六</v>
      </c>
      <c r="BF2" s="126">
        <f>IF(BD2="","",IF(BD2&gt;=$C$1,"",BD2+1))</f>
        <v>40111</v>
      </c>
      <c r="BG2" s="125" t="str">
        <f>IF(BF2="","",TEXT(BF2,"aaa"))</f>
        <v>週日</v>
      </c>
      <c r="BH2" s="126">
        <f>IF(BF2="","",IF(BF2&gt;=$C$1,"",BF2+1))</f>
        <v>40112</v>
      </c>
      <c r="BI2" s="125" t="str">
        <f>IF(BH2="","",TEXT(BH2,"aaa"))</f>
        <v>週一</v>
      </c>
      <c r="BJ2" s="126">
        <f>IF(BH2="","",IF(BH2&gt;=$C$1,"",BH2+1))</f>
        <v>40113</v>
      </c>
      <c r="BK2" s="125" t="str">
        <f>IF(BJ2="","",TEXT(BJ2,"aaa"))</f>
        <v>週二</v>
      </c>
      <c r="BL2" s="126">
        <f>IF(BJ2="","",IF(BJ2&gt;=$C$1,"",BJ2+1))</f>
        <v>40114</v>
      </c>
      <c r="BM2" s="127" t="str">
        <f>IF(BL2="","",TEXT(BL2,"aaa"))</f>
        <v>週三</v>
      </c>
      <c r="BN2" s="126">
        <f>IF(BL2="","",IF(BL2&gt;=$C$1,"",BL2+1))</f>
        <v>40115</v>
      </c>
      <c r="BO2" s="125" t="str">
        <f>IF(BN2="","",TEXT(BN2,"aaa"))</f>
        <v>週四</v>
      </c>
      <c r="BP2" s="126">
        <f>IF(BN2="","",IF(BN2&gt;=$C$1,"",BN2+1))</f>
        <v>40116</v>
      </c>
      <c r="BQ2" s="128" t="str">
        <f>IF(BP2="","",TEXT(BP2,"aaa"))</f>
        <v>週五</v>
      </c>
      <c r="BR2" s="129">
        <f>IF(BP2="","",IF(BP2&gt;=$C$1,"",BP2+1))</f>
        <v>40117</v>
      </c>
      <c r="BS2" s="127" t="str">
        <f>IF(BR2="","",TEXT(BR2,"aaa"))</f>
        <v>週六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 t="str">
        <f>IF(ISNA(VLOOKUP(N$2,'紀念日'!$B$5:$C$33,2,FALSE)),"",VLOOKUP(N$2,'紀念日'!$B$5:$C$33,2,FALSE))</f>
        <v>中秋節</v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 t="str">
        <f>IF(ISNA(VLOOKUP(AB$2,'紀念日'!$B$5:$C$33,2,FALSE)),"",VLOOKUP(AB$2,'紀念日'!$B$5:$C$33,2,FALSE))</f>
        <v>雙十節</v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P4:BQ4"/>
    <mergeCell ref="BR4:BS4"/>
    <mergeCell ref="C1:D1"/>
    <mergeCell ref="F28:G29"/>
    <mergeCell ref="F32:G33"/>
    <mergeCell ref="F36:G4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J3:BK3"/>
    <mergeCell ref="BL3:BM3"/>
    <mergeCell ref="BN3:BO3"/>
    <mergeCell ref="BP3:BQ3"/>
    <mergeCell ref="BR3:BS3"/>
    <mergeCell ref="J4:K4"/>
    <mergeCell ref="L4:M4"/>
    <mergeCell ref="N4:O4"/>
    <mergeCell ref="P4:Q4"/>
    <mergeCell ref="R4:S4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I30:I31"/>
    <mergeCell ref="I28:I29"/>
    <mergeCell ref="I17:I19"/>
    <mergeCell ref="I22:I27"/>
    <mergeCell ref="J3:K3"/>
    <mergeCell ref="L3:M3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BS46"/>
  <sheetViews>
    <sheetView showGridLines="0" zoomScale="80" zoomScaleNormal="80" zoomScaleSheetLayoutView="5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40118</v>
      </c>
      <c r="C1" s="195">
        <f>IF(B1="","",DATE(YEAR(B1),MONTH(B1)+1,DAY(B1)-1))</f>
        <v>40147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11</v>
      </c>
      <c r="E2" s="6" t="s">
        <v>37</v>
      </c>
      <c r="F2" s="5"/>
      <c r="G2" s="1"/>
      <c r="H2" s="1"/>
      <c r="I2" s="83" t="s">
        <v>12</v>
      </c>
      <c r="J2" s="124">
        <f>$B$1</f>
        <v>40118</v>
      </c>
      <c r="K2" s="125" t="str">
        <f>IF(J2="","",TEXT(J2,"aaa"))</f>
        <v>週日</v>
      </c>
      <c r="L2" s="126">
        <f>IF(J2="","",IF(J2&gt;=$C$1,"",J2+1))</f>
        <v>40119</v>
      </c>
      <c r="M2" s="125" t="str">
        <f>IF(L2="","",TEXT(L2,"aaa"))</f>
        <v>週一</v>
      </c>
      <c r="N2" s="126">
        <f>IF(L2="","",IF(L2&gt;=$C$1,"",L2+1))</f>
        <v>40120</v>
      </c>
      <c r="O2" s="125" t="str">
        <f>IF(N2="","",TEXT(N2,"aaa"))</f>
        <v>週二</v>
      </c>
      <c r="P2" s="126">
        <f>IF(N2="","",IF(N2&gt;=$C$1,"",N2+1))</f>
        <v>40121</v>
      </c>
      <c r="Q2" s="125" t="str">
        <f>IF(P2="","",TEXT(P2,"aaa"))</f>
        <v>週三</v>
      </c>
      <c r="R2" s="126">
        <f>IF(P2="","",IF(P2&gt;=$C$1,"",P2+1))</f>
        <v>40122</v>
      </c>
      <c r="S2" s="125" t="str">
        <f>IF(R2="","",TEXT(R2,"aaa"))</f>
        <v>週四</v>
      </c>
      <c r="T2" s="126">
        <f>IF(R2="","",IF(R2&gt;=$C$1,"",R2+1))</f>
        <v>40123</v>
      </c>
      <c r="U2" s="125" t="str">
        <f>IF(T2="","",TEXT(T2,"aaa"))</f>
        <v>週五</v>
      </c>
      <c r="V2" s="126">
        <f>IF(T2="","",IF(T2&gt;=$C$1,"",T2+1))</f>
        <v>40124</v>
      </c>
      <c r="W2" s="127" t="str">
        <f>IF(V2="","",TEXT(V2,"aaa"))</f>
        <v>週六</v>
      </c>
      <c r="X2" s="126">
        <f>IF(V2="","",IF(V2&gt;=$C$1,"",V2+1))</f>
        <v>40125</v>
      </c>
      <c r="Y2" s="125" t="str">
        <f>IF(X2="","",TEXT(X2,"aaa"))</f>
        <v>週日</v>
      </c>
      <c r="Z2" s="126">
        <f>IF(X2="","",IF(X2&gt;=$C$1,"",X2+1))</f>
        <v>40126</v>
      </c>
      <c r="AA2" s="125" t="str">
        <f>IF(Z2="","",TEXT(Z2,"aaa"))</f>
        <v>週一</v>
      </c>
      <c r="AB2" s="126">
        <f>IF(Z2="","",IF(Z2&gt;=$C$1,"",Z2+1))</f>
        <v>40127</v>
      </c>
      <c r="AC2" s="125" t="str">
        <f>IF(AB2="","",TEXT(AB2,"aaa"))</f>
        <v>週二</v>
      </c>
      <c r="AD2" s="126">
        <f>IF(AB2="","",IF(AB2&gt;=$C$1,"",AB2+1))</f>
        <v>40128</v>
      </c>
      <c r="AE2" s="125" t="str">
        <f>IF(AD2="","",TEXT(AD2,"aaa"))</f>
        <v>週三</v>
      </c>
      <c r="AF2" s="126">
        <f>IF(AD2="","",IF(AD2&gt;=$C$1,"",AD2+1))</f>
        <v>40129</v>
      </c>
      <c r="AG2" s="125" t="str">
        <f>IF(AF2="","",TEXT(AF2,"aaa"))</f>
        <v>週四</v>
      </c>
      <c r="AH2" s="126">
        <f>IF(AF2="","",IF(AF2&gt;=$C$1,"",AF2+1))</f>
        <v>40130</v>
      </c>
      <c r="AI2" s="125" t="str">
        <f>IF(AH2="","",TEXT(AH2,"aaa"))</f>
        <v>週五</v>
      </c>
      <c r="AJ2" s="126">
        <f>IF(AH2="","",IF(AH2&gt;=$C$1,"",AH2+1))</f>
        <v>40131</v>
      </c>
      <c r="AK2" s="127" t="str">
        <f>IF(AJ2="","",TEXT(AJ2,"aaa"))</f>
        <v>週六</v>
      </c>
      <c r="AL2" s="126">
        <f>IF(AJ2="","",IF(AJ2&gt;=$C$1,"",AJ2+1))</f>
        <v>40132</v>
      </c>
      <c r="AM2" s="125" t="str">
        <f>IF(AL2="","",TEXT(AL2,"aaa"))</f>
        <v>週日</v>
      </c>
      <c r="AN2" s="126">
        <f>IF(AL2="","",IF(AL2&gt;=$C$1,"",AL2+1))</f>
        <v>40133</v>
      </c>
      <c r="AO2" s="125" t="str">
        <f>IF(AN2="","",TEXT(AN2,"aaa"))</f>
        <v>週一</v>
      </c>
      <c r="AP2" s="126">
        <f>IF(AN2="","",IF(AN2&gt;=$C$1,"",AN2+1))</f>
        <v>40134</v>
      </c>
      <c r="AQ2" s="125" t="str">
        <f>IF(AP2="","",TEXT(AP2,"aaa"))</f>
        <v>週二</v>
      </c>
      <c r="AR2" s="126">
        <f>IF(AP2="","",IF(AP2&gt;=$C$1,"",AP2+1))</f>
        <v>40135</v>
      </c>
      <c r="AS2" s="125" t="str">
        <f>IF(AR2="","",TEXT(AR2,"aaa"))</f>
        <v>週三</v>
      </c>
      <c r="AT2" s="126">
        <f>IF(AR2="","",IF(AR2&gt;=$C$1,"",AR2+1))</f>
        <v>40136</v>
      </c>
      <c r="AU2" s="125" t="str">
        <f>IF(AT2="","",TEXT(AT2,"aaa"))</f>
        <v>週四</v>
      </c>
      <c r="AV2" s="126">
        <f>IF(AT2="","",IF(AT2&gt;=$C$1,"",AT2+1))</f>
        <v>40137</v>
      </c>
      <c r="AW2" s="125" t="str">
        <f>IF(AV2="","",TEXT(AV2,"aaa"))</f>
        <v>週五</v>
      </c>
      <c r="AX2" s="126">
        <f>IF(AV2="","",IF(AV2&gt;=$C$1,"",AV2+1))</f>
        <v>40138</v>
      </c>
      <c r="AY2" s="127" t="str">
        <f>IF(AX2="","",TEXT(AX2,"aaa"))</f>
        <v>週六</v>
      </c>
      <c r="AZ2" s="126">
        <f>IF(AX2="","",IF(AX2&gt;=$C$1,"",AX2+1))</f>
        <v>40139</v>
      </c>
      <c r="BA2" s="125" t="str">
        <f>IF(AZ2="","",TEXT(AZ2,"aaa"))</f>
        <v>週日</v>
      </c>
      <c r="BB2" s="126">
        <f>IF(AZ2="","",IF(AZ2&gt;=$C$1,"",AZ2+1))</f>
        <v>40140</v>
      </c>
      <c r="BC2" s="125" t="str">
        <f>IF(BB2="","",TEXT(BB2,"aaa"))</f>
        <v>週一</v>
      </c>
      <c r="BD2" s="126">
        <f>IF(BB2="","",IF(BB2&gt;=$C$1,"",BB2+1))</f>
        <v>40141</v>
      </c>
      <c r="BE2" s="125" t="str">
        <f>IF(BD2="","",TEXT(BD2,"aaa"))</f>
        <v>週二</v>
      </c>
      <c r="BF2" s="126">
        <f>IF(BD2="","",IF(BD2&gt;=$C$1,"",BD2+1))</f>
        <v>40142</v>
      </c>
      <c r="BG2" s="125" t="str">
        <f>IF(BF2="","",TEXT(BF2,"aaa"))</f>
        <v>週三</v>
      </c>
      <c r="BH2" s="126">
        <f>IF(BF2="","",IF(BF2&gt;=$C$1,"",BF2+1))</f>
        <v>40143</v>
      </c>
      <c r="BI2" s="125" t="str">
        <f>IF(BH2="","",TEXT(BH2,"aaa"))</f>
        <v>週四</v>
      </c>
      <c r="BJ2" s="126">
        <f>IF(BH2="","",IF(BH2&gt;=$C$1,"",BH2+1))</f>
        <v>40144</v>
      </c>
      <c r="BK2" s="125" t="str">
        <f>IF(BJ2="","",TEXT(BJ2,"aaa"))</f>
        <v>週五</v>
      </c>
      <c r="BL2" s="126">
        <f>IF(BJ2="","",IF(BJ2&gt;=$C$1,"",BJ2+1))</f>
        <v>40145</v>
      </c>
      <c r="BM2" s="127" t="str">
        <f>IF(BL2="","",TEXT(BL2,"aaa"))</f>
        <v>週六</v>
      </c>
      <c r="BN2" s="126">
        <f>IF(BL2="","",IF(BL2&gt;=$C$1,"",BL2+1))</f>
        <v>40146</v>
      </c>
      <c r="BO2" s="125" t="str">
        <f>IF(BN2="","",TEXT(BN2,"aaa"))</f>
        <v>週日</v>
      </c>
      <c r="BP2" s="126">
        <f>IF(BN2="","",IF(BN2&gt;=$C$1,"",BN2+1))</f>
        <v>40147</v>
      </c>
      <c r="BQ2" s="128" t="str">
        <f>IF(BP2="","",TEXT(BP2,"aaa"))</f>
        <v>週一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AX4:AY4"/>
    <mergeCell ref="AZ4:BA4"/>
    <mergeCell ref="BB4:BC4"/>
    <mergeCell ref="AN4:AO4"/>
    <mergeCell ref="AP4:AQ4"/>
    <mergeCell ref="BR4:BS4"/>
    <mergeCell ref="BD4:BE4"/>
    <mergeCell ref="BF4:BG4"/>
    <mergeCell ref="BH4:BI4"/>
    <mergeCell ref="BJ4:BK4"/>
    <mergeCell ref="F36:G44"/>
    <mergeCell ref="BL4:BM4"/>
    <mergeCell ref="BN4:BO4"/>
    <mergeCell ref="BP4:BQ4"/>
    <mergeCell ref="AV4:AW4"/>
    <mergeCell ref="AB4:AC4"/>
    <mergeCell ref="AD4:AE4"/>
    <mergeCell ref="AR4:AS4"/>
    <mergeCell ref="AT4:AU4"/>
    <mergeCell ref="AF4:AG4"/>
    <mergeCell ref="AH4:AI4"/>
    <mergeCell ref="AJ4:AK4"/>
    <mergeCell ref="AL4:AM4"/>
    <mergeCell ref="BR3:BS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  <mergeCell ref="J3:K3"/>
    <mergeCell ref="L3:M3"/>
    <mergeCell ref="N3:O3"/>
    <mergeCell ref="P3:Q3"/>
    <mergeCell ref="R3:S3"/>
    <mergeCell ref="T3:U3"/>
    <mergeCell ref="F32:G33"/>
    <mergeCell ref="C1:D1"/>
    <mergeCell ref="I30:I31"/>
    <mergeCell ref="I28:I29"/>
    <mergeCell ref="I17:I19"/>
    <mergeCell ref="I22:I27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BS46"/>
  <sheetViews>
    <sheetView showGridLines="0" zoomScale="80" zoomScaleNormal="80" zoomScaleSheetLayoutView="50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15" sqref="F15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40148</v>
      </c>
      <c r="C1" s="195">
        <f>IF(B1="","",DATE(YEAR(B1),MONTH(B1)+1,DAY(B1)-1))</f>
        <v>40178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12</v>
      </c>
      <c r="E2" s="6" t="s">
        <v>37</v>
      </c>
      <c r="F2" s="5"/>
      <c r="G2" s="1"/>
      <c r="H2" s="1"/>
      <c r="I2" s="83" t="s">
        <v>12</v>
      </c>
      <c r="J2" s="124">
        <f>$B$1</f>
        <v>40148</v>
      </c>
      <c r="K2" s="125" t="str">
        <f>IF(J2="","",TEXT(J2,"aaa"))</f>
        <v>週二</v>
      </c>
      <c r="L2" s="126">
        <f>IF(J2="","",IF(J2&gt;=$C$1,"",J2+1))</f>
        <v>40149</v>
      </c>
      <c r="M2" s="125" t="str">
        <f>IF(L2="","",TEXT(L2,"aaa"))</f>
        <v>週三</v>
      </c>
      <c r="N2" s="126">
        <f>IF(L2="","",IF(L2&gt;=$C$1,"",L2+1))</f>
        <v>40150</v>
      </c>
      <c r="O2" s="125" t="str">
        <f>IF(N2="","",TEXT(N2,"aaa"))</f>
        <v>週四</v>
      </c>
      <c r="P2" s="126">
        <f>IF(N2="","",IF(N2&gt;=$C$1,"",N2+1))</f>
        <v>40151</v>
      </c>
      <c r="Q2" s="125" t="str">
        <f>IF(P2="","",TEXT(P2,"aaa"))</f>
        <v>週五</v>
      </c>
      <c r="R2" s="126">
        <f>IF(P2="","",IF(P2&gt;=$C$1,"",P2+1))</f>
        <v>40152</v>
      </c>
      <c r="S2" s="125" t="str">
        <f>IF(R2="","",TEXT(R2,"aaa"))</f>
        <v>週六</v>
      </c>
      <c r="T2" s="126">
        <f>IF(R2="","",IF(R2&gt;=$C$1,"",R2+1))</f>
        <v>40153</v>
      </c>
      <c r="U2" s="125" t="str">
        <f>IF(T2="","",TEXT(T2,"aaa"))</f>
        <v>週日</v>
      </c>
      <c r="V2" s="126">
        <f>IF(T2="","",IF(T2&gt;=$C$1,"",T2+1))</f>
        <v>40154</v>
      </c>
      <c r="W2" s="127" t="str">
        <f>IF(V2="","",TEXT(V2,"aaa"))</f>
        <v>週一</v>
      </c>
      <c r="X2" s="126">
        <f>IF(V2="","",IF(V2&gt;=$C$1,"",V2+1))</f>
        <v>40155</v>
      </c>
      <c r="Y2" s="125" t="str">
        <f>IF(X2="","",TEXT(X2,"aaa"))</f>
        <v>週二</v>
      </c>
      <c r="Z2" s="126">
        <f>IF(X2="","",IF(X2&gt;=$C$1,"",X2+1))</f>
        <v>40156</v>
      </c>
      <c r="AA2" s="125" t="str">
        <f>IF(Z2="","",TEXT(Z2,"aaa"))</f>
        <v>週三</v>
      </c>
      <c r="AB2" s="126">
        <f>IF(Z2="","",IF(Z2&gt;=$C$1,"",Z2+1))</f>
        <v>40157</v>
      </c>
      <c r="AC2" s="125" t="str">
        <f>IF(AB2="","",TEXT(AB2,"aaa"))</f>
        <v>週四</v>
      </c>
      <c r="AD2" s="126">
        <f>IF(AB2="","",IF(AB2&gt;=$C$1,"",AB2+1))</f>
        <v>40158</v>
      </c>
      <c r="AE2" s="125" t="str">
        <f>IF(AD2="","",TEXT(AD2,"aaa"))</f>
        <v>週五</v>
      </c>
      <c r="AF2" s="126">
        <f>IF(AD2="","",IF(AD2&gt;=$C$1,"",AD2+1))</f>
        <v>40159</v>
      </c>
      <c r="AG2" s="125" t="str">
        <f>IF(AF2="","",TEXT(AF2,"aaa"))</f>
        <v>週六</v>
      </c>
      <c r="AH2" s="126">
        <f>IF(AF2="","",IF(AF2&gt;=$C$1,"",AF2+1))</f>
        <v>40160</v>
      </c>
      <c r="AI2" s="125" t="str">
        <f>IF(AH2="","",TEXT(AH2,"aaa"))</f>
        <v>週日</v>
      </c>
      <c r="AJ2" s="126">
        <f>IF(AH2="","",IF(AH2&gt;=$C$1,"",AH2+1))</f>
        <v>40161</v>
      </c>
      <c r="AK2" s="127" t="str">
        <f>IF(AJ2="","",TEXT(AJ2,"aaa"))</f>
        <v>週一</v>
      </c>
      <c r="AL2" s="126">
        <f>IF(AJ2="","",IF(AJ2&gt;=$C$1,"",AJ2+1))</f>
        <v>40162</v>
      </c>
      <c r="AM2" s="125" t="str">
        <f>IF(AL2="","",TEXT(AL2,"aaa"))</f>
        <v>週二</v>
      </c>
      <c r="AN2" s="126">
        <f>IF(AL2="","",IF(AL2&gt;=$C$1,"",AL2+1))</f>
        <v>40163</v>
      </c>
      <c r="AO2" s="125" t="str">
        <f>IF(AN2="","",TEXT(AN2,"aaa"))</f>
        <v>週三</v>
      </c>
      <c r="AP2" s="126">
        <f>IF(AN2="","",IF(AN2&gt;=$C$1,"",AN2+1))</f>
        <v>40164</v>
      </c>
      <c r="AQ2" s="125" t="str">
        <f>IF(AP2="","",TEXT(AP2,"aaa"))</f>
        <v>週四</v>
      </c>
      <c r="AR2" s="126">
        <f>IF(AP2="","",IF(AP2&gt;=$C$1,"",AP2+1))</f>
        <v>40165</v>
      </c>
      <c r="AS2" s="125" t="str">
        <f>IF(AR2="","",TEXT(AR2,"aaa"))</f>
        <v>週五</v>
      </c>
      <c r="AT2" s="126">
        <f>IF(AR2="","",IF(AR2&gt;=$C$1,"",AR2+1))</f>
        <v>40166</v>
      </c>
      <c r="AU2" s="125" t="str">
        <f>IF(AT2="","",TEXT(AT2,"aaa"))</f>
        <v>週六</v>
      </c>
      <c r="AV2" s="126">
        <f>IF(AT2="","",IF(AT2&gt;=$C$1,"",AT2+1))</f>
        <v>40167</v>
      </c>
      <c r="AW2" s="125" t="str">
        <f>IF(AV2="","",TEXT(AV2,"aaa"))</f>
        <v>週日</v>
      </c>
      <c r="AX2" s="126">
        <f>IF(AV2="","",IF(AV2&gt;=$C$1,"",AV2+1))</f>
        <v>40168</v>
      </c>
      <c r="AY2" s="127" t="str">
        <f>IF(AX2="","",TEXT(AX2,"aaa"))</f>
        <v>週一</v>
      </c>
      <c r="AZ2" s="126">
        <f>IF(AX2="","",IF(AX2&gt;=$C$1,"",AX2+1))</f>
        <v>40169</v>
      </c>
      <c r="BA2" s="125" t="str">
        <f>IF(AZ2="","",TEXT(AZ2,"aaa"))</f>
        <v>週二</v>
      </c>
      <c r="BB2" s="126">
        <f>IF(AZ2="","",IF(AZ2&gt;=$C$1,"",AZ2+1))</f>
        <v>40170</v>
      </c>
      <c r="BC2" s="125" t="str">
        <f>IF(BB2="","",TEXT(BB2,"aaa"))</f>
        <v>週三</v>
      </c>
      <c r="BD2" s="126">
        <f>IF(BB2="","",IF(BB2&gt;=$C$1,"",BB2+1))</f>
        <v>40171</v>
      </c>
      <c r="BE2" s="125" t="str">
        <f>IF(BD2="","",TEXT(BD2,"aaa"))</f>
        <v>週四</v>
      </c>
      <c r="BF2" s="126">
        <f>IF(BD2="","",IF(BD2&gt;=$C$1,"",BD2+1))</f>
        <v>40172</v>
      </c>
      <c r="BG2" s="125" t="str">
        <f>IF(BF2="","",TEXT(BF2,"aaa"))</f>
        <v>週五</v>
      </c>
      <c r="BH2" s="126">
        <f>IF(BF2="","",IF(BF2&gt;=$C$1,"",BF2+1))</f>
        <v>40173</v>
      </c>
      <c r="BI2" s="125" t="str">
        <f>IF(BH2="","",TEXT(BH2,"aaa"))</f>
        <v>週六</v>
      </c>
      <c r="BJ2" s="126">
        <f>IF(BH2="","",IF(BH2&gt;=$C$1,"",BH2+1))</f>
        <v>40174</v>
      </c>
      <c r="BK2" s="125" t="str">
        <f>IF(BJ2="","",TEXT(BJ2,"aaa"))</f>
        <v>週日</v>
      </c>
      <c r="BL2" s="126">
        <f>IF(BJ2="","",IF(BJ2&gt;=$C$1,"",BJ2+1))</f>
        <v>40175</v>
      </c>
      <c r="BM2" s="127" t="str">
        <f>IF(BL2="","",TEXT(BL2,"aaa"))</f>
        <v>週一</v>
      </c>
      <c r="BN2" s="126">
        <f>IF(BL2="","",IF(BL2&gt;=$C$1,"",BL2+1))</f>
        <v>40176</v>
      </c>
      <c r="BO2" s="125" t="str">
        <f>IF(BN2="","",TEXT(BN2,"aaa"))</f>
        <v>週二</v>
      </c>
      <c r="BP2" s="126">
        <f>IF(BN2="","",IF(BN2&gt;=$C$1,"",BN2+1))</f>
        <v>40177</v>
      </c>
      <c r="BQ2" s="128" t="str">
        <f>IF(BP2="","",TEXT(BP2,"aaa"))</f>
        <v>週三</v>
      </c>
      <c r="BR2" s="129">
        <f>IF(BP2="","",IF(BP2&gt;=$C$1,"",BP2+1))</f>
        <v>40178</v>
      </c>
      <c r="BS2" s="127" t="str">
        <f>IF(BR2="","",TEXT(BR2,"aaa"))</f>
        <v>週四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P4:BQ4"/>
    <mergeCell ref="BR4:BS4"/>
    <mergeCell ref="C1:D1"/>
    <mergeCell ref="F28:G29"/>
    <mergeCell ref="F32:G33"/>
    <mergeCell ref="F36:G4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J3:BK3"/>
    <mergeCell ref="BL3:BM3"/>
    <mergeCell ref="BN3:BO3"/>
    <mergeCell ref="BP3:BQ3"/>
    <mergeCell ref="BR3:BS3"/>
    <mergeCell ref="J4:K4"/>
    <mergeCell ref="L4:M4"/>
    <mergeCell ref="N4:O4"/>
    <mergeCell ref="P4:Q4"/>
    <mergeCell ref="R4:S4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I17:I19"/>
    <mergeCell ref="I22:I27"/>
    <mergeCell ref="I30:I31"/>
    <mergeCell ref="I28:I29"/>
    <mergeCell ref="J3:K3"/>
    <mergeCell ref="L3:M3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G34"/>
  <sheetViews>
    <sheetView zoomScale="80" zoomScaleNormal="80" zoomScalePageLayoutView="0" workbookViewId="0" topLeftCell="A1">
      <selection activeCell="J14" sqref="J14"/>
    </sheetView>
  </sheetViews>
  <sheetFormatPr defaultColWidth="9.00390625" defaultRowHeight="13.5"/>
  <cols>
    <col min="1" max="1" width="1.25" style="80" customWidth="1"/>
    <col min="2" max="2" width="10.625" style="88" customWidth="1"/>
    <col min="3" max="3" width="15.625" style="80" customWidth="1"/>
    <col min="4" max="5" width="9.00390625" style="80" customWidth="1"/>
    <col min="6" max="6" width="10.625" style="88" customWidth="1"/>
    <col min="7" max="7" width="20.00390625" style="80" bestFit="1" customWidth="1"/>
    <col min="8" max="16384" width="9.00390625" style="80" customWidth="1"/>
  </cols>
  <sheetData>
    <row r="1" spans="2:7" ht="78.75" customHeight="1" thickBot="1">
      <c r="B1" s="218" t="s">
        <v>89</v>
      </c>
      <c r="C1" s="219"/>
      <c r="D1" s="219"/>
      <c r="E1" s="219"/>
      <c r="F1" s="219"/>
      <c r="G1" s="219"/>
    </row>
    <row r="2" spans="2:7" s="112" customFormat="1" ht="16.5" customHeight="1" thickBot="1">
      <c r="B2" s="224" t="s">
        <v>78</v>
      </c>
      <c r="C2" s="225"/>
      <c r="D2" s="225"/>
      <c r="E2" s="225"/>
      <c r="F2" s="225"/>
      <c r="G2" s="226"/>
    </row>
    <row r="3" spans="2:7" ht="16.5" thickBot="1">
      <c r="B3" s="222" t="s">
        <v>42</v>
      </c>
      <c r="C3" s="223"/>
      <c r="F3" s="220" t="s">
        <v>43</v>
      </c>
      <c r="G3" s="221"/>
    </row>
    <row r="4" spans="2:7" ht="16.5" thickBot="1">
      <c r="B4" s="86" t="s">
        <v>50</v>
      </c>
      <c r="C4" s="87" t="s">
        <v>44</v>
      </c>
      <c r="F4" s="86" t="s">
        <v>50</v>
      </c>
      <c r="G4" s="87" t="s">
        <v>44</v>
      </c>
    </row>
    <row r="5" spans="2:7" ht="15.75">
      <c r="B5" s="93">
        <v>39814</v>
      </c>
      <c r="C5" s="94" t="s">
        <v>41</v>
      </c>
      <c r="F5" s="89"/>
      <c r="G5" s="90"/>
    </row>
    <row r="6" spans="2:7" ht="15.75">
      <c r="B6" s="95">
        <v>39836</v>
      </c>
      <c r="C6" s="96" t="s">
        <v>90</v>
      </c>
      <c r="F6" s="91"/>
      <c r="G6" s="92"/>
    </row>
    <row r="7" spans="2:7" ht="15.75">
      <c r="B7" s="95">
        <v>39837</v>
      </c>
      <c r="C7" s="96" t="s">
        <v>65</v>
      </c>
      <c r="F7" s="91"/>
      <c r="G7" s="92"/>
    </row>
    <row r="8" spans="2:7" ht="15.75">
      <c r="B8" s="95">
        <v>39838</v>
      </c>
      <c r="C8" s="96" t="s">
        <v>65</v>
      </c>
      <c r="F8" s="91"/>
      <c r="G8" s="92"/>
    </row>
    <row r="9" spans="2:7" ht="15.75">
      <c r="B9" s="95">
        <v>39839</v>
      </c>
      <c r="C9" s="96" t="s">
        <v>65</v>
      </c>
      <c r="F9" s="91"/>
      <c r="G9" s="92"/>
    </row>
    <row r="10" spans="2:7" ht="15.75">
      <c r="B10" s="95">
        <v>39840</v>
      </c>
      <c r="C10" s="96" t="s">
        <v>65</v>
      </c>
      <c r="F10" s="91"/>
      <c r="G10" s="92"/>
    </row>
    <row r="11" spans="2:7" ht="15.75">
      <c r="B11" s="95">
        <v>39841</v>
      </c>
      <c r="C11" s="96" t="s">
        <v>65</v>
      </c>
      <c r="F11" s="91"/>
      <c r="G11" s="92"/>
    </row>
    <row r="12" spans="2:7" ht="15.75">
      <c r="B12" s="95">
        <v>39907</v>
      </c>
      <c r="C12" s="96" t="s">
        <v>49</v>
      </c>
      <c r="F12" s="91"/>
      <c r="G12" s="92"/>
    </row>
    <row r="13" spans="2:7" ht="15.75">
      <c r="B13" s="95">
        <v>39934</v>
      </c>
      <c r="C13" s="96" t="s">
        <v>45</v>
      </c>
      <c r="F13" s="91"/>
      <c r="G13" s="92"/>
    </row>
    <row r="14" spans="2:7" ht="15.75">
      <c r="B14" s="95">
        <v>39961</v>
      </c>
      <c r="C14" s="96" t="s">
        <v>46</v>
      </c>
      <c r="F14" s="91"/>
      <c r="G14" s="92"/>
    </row>
    <row r="15" spans="2:7" ht="15.75">
      <c r="B15" s="95">
        <v>40089</v>
      </c>
      <c r="C15" s="96" t="s">
        <v>47</v>
      </c>
      <c r="F15" s="91"/>
      <c r="G15" s="92"/>
    </row>
    <row r="16" spans="2:7" ht="15.75">
      <c r="B16" s="95">
        <v>40096</v>
      </c>
      <c r="C16" s="96" t="s">
        <v>110</v>
      </c>
      <c r="F16" s="91"/>
      <c r="G16" s="92"/>
    </row>
    <row r="17" spans="2:7" ht="15.75">
      <c r="B17" s="95"/>
      <c r="C17" s="96"/>
      <c r="F17" s="91"/>
      <c r="G17" s="92"/>
    </row>
    <row r="18" spans="2:7" ht="15.75">
      <c r="B18" s="95"/>
      <c r="C18" s="96"/>
      <c r="F18" s="91"/>
      <c r="G18" s="92"/>
    </row>
    <row r="19" spans="2:7" ht="15.75">
      <c r="B19" s="95"/>
      <c r="C19" s="96"/>
      <c r="F19" s="91"/>
      <c r="G19" s="92"/>
    </row>
    <row r="20" spans="2:7" ht="15.75">
      <c r="B20" s="95"/>
      <c r="C20" s="96"/>
      <c r="F20" s="91"/>
      <c r="G20" s="92"/>
    </row>
    <row r="21" spans="2:7" ht="15.75">
      <c r="B21" s="95"/>
      <c r="C21" s="96"/>
      <c r="F21" s="91"/>
      <c r="G21" s="92"/>
    </row>
    <row r="22" spans="2:7" ht="15.75">
      <c r="B22" s="95"/>
      <c r="C22" s="96"/>
      <c r="F22" s="91"/>
      <c r="G22" s="92"/>
    </row>
    <row r="23" spans="2:7" ht="15.75">
      <c r="B23" s="95"/>
      <c r="C23" s="96"/>
      <c r="F23" s="91"/>
      <c r="G23" s="92"/>
    </row>
    <row r="24" spans="2:7" ht="15.75">
      <c r="B24" s="95"/>
      <c r="C24" s="96"/>
      <c r="F24" s="91"/>
      <c r="G24" s="92"/>
    </row>
    <row r="25" spans="2:7" ht="15.75">
      <c r="B25" s="95"/>
      <c r="C25" s="96"/>
      <c r="F25" s="91"/>
      <c r="G25" s="92"/>
    </row>
    <row r="26" spans="2:7" ht="15.75">
      <c r="B26" s="95"/>
      <c r="C26" s="96"/>
      <c r="F26" s="91"/>
      <c r="G26" s="92"/>
    </row>
    <row r="27" spans="2:7" ht="15.75">
      <c r="B27" s="95"/>
      <c r="C27" s="96"/>
      <c r="F27" s="91"/>
      <c r="G27" s="92"/>
    </row>
    <row r="28" spans="2:7" ht="15.75">
      <c r="B28" s="95"/>
      <c r="C28" s="96"/>
      <c r="F28" s="91"/>
      <c r="G28" s="92"/>
    </row>
    <row r="29" spans="2:7" ht="15.75">
      <c r="B29" s="95"/>
      <c r="C29" s="96"/>
      <c r="F29" s="91"/>
      <c r="G29" s="92"/>
    </row>
    <row r="30" spans="2:7" ht="15.75">
      <c r="B30" s="95"/>
      <c r="C30" s="96"/>
      <c r="F30" s="91"/>
      <c r="G30" s="92"/>
    </row>
    <row r="31" spans="2:7" ht="15.75">
      <c r="B31" s="95"/>
      <c r="C31" s="96"/>
      <c r="F31" s="91"/>
      <c r="G31" s="92"/>
    </row>
    <row r="32" spans="2:7" ht="15.75">
      <c r="B32" s="95"/>
      <c r="C32" s="96"/>
      <c r="F32" s="91"/>
      <c r="G32" s="92"/>
    </row>
    <row r="33" spans="2:7" ht="16.5" thickBot="1">
      <c r="B33" s="113"/>
      <c r="C33" s="114"/>
      <c r="F33" s="115"/>
      <c r="G33" s="116"/>
    </row>
    <row r="34" spans="2:7" ht="16.5" thickBot="1">
      <c r="B34" s="215" t="s">
        <v>78</v>
      </c>
      <c r="C34" s="216"/>
      <c r="D34" s="216"/>
      <c r="E34" s="216"/>
      <c r="F34" s="216"/>
      <c r="G34" s="217"/>
    </row>
  </sheetData>
  <sheetProtection/>
  <mergeCells count="5">
    <mergeCell ref="B34:G34"/>
    <mergeCell ref="B1:G1"/>
    <mergeCell ref="F3:G3"/>
    <mergeCell ref="B3:C3"/>
    <mergeCell ref="B2:G2"/>
  </mergeCells>
  <hyperlinks>
    <hyperlink ref="B2:G2" location="年度總表!F6" display="返回年度總表"/>
    <hyperlink ref="B34:G34" location="年度總表!F6" display="返回年度總表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BS46"/>
  <sheetViews>
    <sheetView showGridLines="0" tabSelected="1" zoomScale="80" zoomScaleNormal="80" zoomScaleSheetLayoutView="50" zoomScalePageLayoutView="0" workbookViewId="0" topLeftCell="A1">
      <selection activeCell="G26" sqref="G26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39814</v>
      </c>
      <c r="C1" s="195">
        <f>IF(B1="","",DATE(YEAR(B1),MONTH(B1)+1,DAY(B1)-1))</f>
        <v>39844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1</v>
      </c>
      <c r="E2" s="6" t="s">
        <v>37</v>
      </c>
      <c r="F2" s="5"/>
      <c r="G2" s="1"/>
      <c r="H2" s="1"/>
      <c r="I2" s="83" t="s">
        <v>12</v>
      </c>
      <c r="J2" s="124">
        <f>$B$1</f>
        <v>39814</v>
      </c>
      <c r="K2" s="125" t="str">
        <f>IF(J2="","",TEXT(J2,"aaa"))</f>
        <v>週四</v>
      </c>
      <c r="L2" s="126">
        <f>IF(J2="","",IF(J2&gt;=$C$1,"",J2+1))</f>
        <v>39815</v>
      </c>
      <c r="M2" s="125" t="str">
        <f>IF(L2="","",TEXT(L2,"aaa"))</f>
        <v>週五</v>
      </c>
      <c r="N2" s="126">
        <f>IF(L2="","",IF(L2&gt;=$C$1,"",L2+1))</f>
        <v>39816</v>
      </c>
      <c r="O2" s="125" t="str">
        <f>IF(N2="","",TEXT(N2,"aaa"))</f>
        <v>週六</v>
      </c>
      <c r="P2" s="126">
        <f>IF(N2="","",IF(N2&gt;=$C$1,"",N2+1))</f>
        <v>39817</v>
      </c>
      <c r="Q2" s="125" t="str">
        <f>IF(P2="","",TEXT(P2,"aaa"))</f>
        <v>週日</v>
      </c>
      <c r="R2" s="126">
        <f>IF(P2="","",IF(P2&gt;=$C$1,"",P2+1))</f>
        <v>39818</v>
      </c>
      <c r="S2" s="125" t="str">
        <f>IF(R2="","",TEXT(R2,"aaa"))</f>
        <v>週一</v>
      </c>
      <c r="T2" s="126">
        <f>IF(R2="","",IF(R2&gt;=$C$1,"",R2+1))</f>
        <v>39819</v>
      </c>
      <c r="U2" s="125" t="str">
        <f>IF(T2="","",TEXT(T2,"aaa"))</f>
        <v>週二</v>
      </c>
      <c r="V2" s="126">
        <f>IF(T2="","",IF(T2&gt;=$C$1,"",T2+1))</f>
        <v>39820</v>
      </c>
      <c r="W2" s="127" t="str">
        <f>IF(V2="","",TEXT(V2,"aaa"))</f>
        <v>週三</v>
      </c>
      <c r="X2" s="126">
        <f>IF(V2="","",IF(V2&gt;=$C$1,"",V2+1))</f>
        <v>39821</v>
      </c>
      <c r="Y2" s="125" t="str">
        <f>IF(X2="","",TEXT(X2,"aaa"))</f>
        <v>週四</v>
      </c>
      <c r="Z2" s="126">
        <f>IF(X2="","",IF(X2&gt;=$C$1,"",X2+1))</f>
        <v>39822</v>
      </c>
      <c r="AA2" s="125" t="str">
        <f>IF(Z2="","",TEXT(Z2,"aaa"))</f>
        <v>週五</v>
      </c>
      <c r="AB2" s="126">
        <f>IF(Z2="","",IF(Z2&gt;=$C$1,"",Z2+1))</f>
        <v>39823</v>
      </c>
      <c r="AC2" s="125" t="str">
        <f>IF(AB2="","",TEXT(AB2,"aaa"))</f>
        <v>週六</v>
      </c>
      <c r="AD2" s="126">
        <f>IF(AB2="","",IF(AB2&gt;=$C$1,"",AB2+1))</f>
        <v>39824</v>
      </c>
      <c r="AE2" s="125" t="str">
        <f>IF(AD2="","",TEXT(AD2,"aaa"))</f>
        <v>週日</v>
      </c>
      <c r="AF2" s="126">
        <f>IF(AD2="","",IF(AD2&gt;=$C$1,"",AD2+1))</f>
        <v>39825</v>
      </c>
      <c r="AG2" s="125" t="str">
        <f>IF(AF2="","",TEXT(AF2,"aaa"))</f>
        <v>週一</v>
      </c>
      <c r="AH2" s="126">
        <f>IF(AF2="","",IF(AF2&gt;=$C$1,"",AF2+1))</f>
        <v>39826</v>
      </c>
      <c r="AI2" s="125" t="str">
        <f>IF(AH2="","",TEXT(AH2,"aaa"))</f>
        <v>週二</v>
      </c>
      <c r="AJ2" s="126">
        <f>IF(AH2="","",IF(AH2&gt;=$C$1,"",AH2+1))</f>
        <v>39827</v>
      </c>
      <c r="AK2" s="127" t="str">
        <f>IF(AJ2="","",TEXT(AJ2,"aaa"))</f>
        <v>週三</v>
      </c>
      <c r="AL2" s="126">
        <f>IF(AJ2="","",IF(AJ2&gt;=$C$1,"",AJ2+1))</f>
        <v>39828</v>
      </c>
      <c r="AM2" s="125" t="str">
        <f>IF(AL2="","",TEXT(AL2,"aaa"))</f>
        <v>週四</v>
      </c>
      <c r="AN2" s="126">
        <f>IF(AL2="","",IF(AL2&gt;=$C$1,"",AL2+1))</f>
        <v>39829</v>
      </c>
      <c r="AO2" s="125" t="str">
        <f>IF(AN2="","",TEXT(AN2,"aaa"))</f>
        <v>週五</v>
      </c>
      <c r="AP2" s="126">
        <f>IF(AN2="","",IF(AN2&gt;=$C$1,"",AN2+1))</f>
        <v>39830</v>
      </c>
      <c r="AQ2" s="125" t="str">
        <f>IF(AP2="","",TEXT(AP2,"aaa"))</f>
        <v>週六</v>
      </c>
      <c r="AR2" s="126">
        <f>IF(AP2="","",IF(AP2&gt;=$C$1,"",AP2+1))</f>
        <v>39831</v>
      </c>
      <c r="AS2" s="125" t="str">
        <f>IF(AR2="","",TEXT(AR2,"aaa"))</f>
        <v>週日</v>
      </c>
      <c r="AT2" s="126">
        <f>IF(AR2="","",IF(AR2&gt;=$C$1,"",AR2+1))</f>
        <v>39832</v>
      </c>
      <c r="AU2" s="125" t="str">
        <f>IF(AT2="","",TEXT(AT2,"aaa"))</f>
        <v>週一</v>
      </c>
      <c r="AV2" s="126">
        <f>IF(AT2="","",IF(AT2&gt;=$C$1,"",AT2+1))</f>
        <v>39833</v>
      </c>
      <c r="AW2" s="125" t="str">
        <f>IF(AV2="","",TEXT(AV2,"aaa"))</f>
        <v>週二</v>
      </c>
      <c r="AX2" s="126">
        <f>IF(AV2="","",IF(AV2&gt;=$C$1,"",AV2+1))</f>
        <v>39834</v>
      </c>
      <c r="AY2" s="127" t="str">
        <f>IF(AX2="","",TEXT(AX2,"aaa"))</f>
        <v>週三</v>
      </c>
      <c r="AZ2" s="126">
        <f>IF(AX2="","",IF(AX2&gt;=$C$1,"",AX2+1))</f>
        <v>39835</v>
      </c>
      <c r="BA2" s="125" t="str">
        <f>IF(AZ2="","",TEXT(AZ2,"aaa"))</f>
        <v>週四</v>
      </c>
      <c r="BB2" s="126">
        <f>IF(AZ2="","",IF(AZ2&gt;=$C$1,"",AZ2+1))</f>
        <v>39836</v>
      </c>
      <c r="BC2" s="125" t="str">
        <f>IF(BB2="","",TEXT(BB2,"aaa"))</f>
        <v>週五</v>
      </c>
      <c r="BD2" s="126">
        <f>IF(BB2="","",IF(BB2&gt;=$C$1,"",BB2+1))</f>
        <v>39837</v>
      </c>
      <c r="BE2" s="125" t="str">
        <f>IF(BD2="","",TEXT(BD2,"aaa"))</f>
        <v>週六</v>
      </c>
      <c r="BF2" s="126">
        <f>IF(BD2="","",IF(BD2&gt;=$C$1,"",BD2+1))</f>
        <v>39838</v>
      </c>
      <c r="BG2" s="125" t="str">
        <f>IF(BF2="","",TEXT(BF2,"aaa"))</f>
        <v>週日</v>
      </c>
      <c r="BH2" s="126">
        <f>IF(BF2="","",IF(BF2&gt;=$C$1,"",BF2+1))</f>
        <v>39839</v>
      </c>
      <c r="BI2" s="125" t="str">
        <f>IF(BH2="","",TEXT(BH2,"aaa"))</f>
        <v>週一</v>
      </c>
      <c r="BJ2" s="126">
        <f>IF(BH2="","",IF(BH2&gt;=$C$1,"",BH2+1))</f>
        <v>39840</v>
      </c>
      <c r="BK2" s="125" t="str">
        <f>IF(BJ2="","",TEXT(BJ2,"aaa"))</f>
        <v>週二</v>
      </c>
      <c r="BL2" s="126">
        <f>IF(BJ2="","",IF(BJ2&gt;=$C$1,"",BJ2+1))</f>
        <v>39841</v>
      </c>
      <c r="BM2" s="127" t="str">
        <f>IF(BL2="","",TEXT(BL2,"aaa"))</f>
        <v>週三</v>
      </c>
      <c r="BN2" s="126">
        <f>IF(BL2="","",IF(BL2&gt;=$C$1,"",BL2+1))</f>
        <v>39842</v>
      </c>
      <c r="BO2" s="125" t="str">
        <f>IF(BN2="","",TEXT(BN2,"aaa"))</f>
        <v>週四</v>
      </c>
      <c r="BP2" s="126">
        <f>IF(BN2="","",IF(BN2&gt;=$C$1,"",BN2+1))</f>
        <v>39843</v>
      </c>
      <c r="BQ2" s="128" t="str">
        <f>IF(BP2="","",TEXT(BP2,"aaa"))</f>
        <v>週五</v>
      </c>
      <c r="BR2" s="129">
        <f>IF(BP2="","",IF(BP2&gt;=$C$1,"",BP2+1))</f>
        <v>39844</v>
      </c>
      <c r="BS2" s="127" t="str">
        <f>IF(BR2="","",TEXT(BR2,"aaa"))</f>
        <v>週六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 t="str">
        <f>IF(ISNA(VLOOKUP(J$2,'紀念日'!$B$5:$C$33,2,FALSE)),"",VLOOKUP(J$2,'紀念日'!$B$5:$C$33,2,FALSE))</f>
        <v>元旦</v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 t="str">
        <f>IF(ISNA(VLOOKUP(BB$2,'紀念日'!$B$5:$C$33,2,FALSE)),"",VLOOKUP(BB$2,'紀念日'!$B$5:$C$33,2,FALSE))</f>
        <v>除夕</v>
      </c>
      <c r="BC3" s="208"/>
      <c r="BD3" s="209" t="str">
        <f>IF(ISNA(VLOOKUP(BD$2,'紀念日'!$B$5:$C$33,2,FALSE)),"",VLOOKUP(BD$2,'紀念日'!$B$5:$C$33,2,FALSE))</f>
        <v>春節</v>
      </c>
      <c r="BE3" s="208"/>
      <c r="BF3" s="209" t="str">
        <f>IF(ISNA(VLOOKUP(BF$2,'紀念日'!$B$5:$C$33,2,FALSE)),"",VLOOKUP(BF$2,'紀念日'!$B$5:$C$33,2,FALSE))</f>
        <v>春節</v>
      </c>
      <c r="BG3" s="208"/>
      <c r="BH3" s="209" t="str">
        <f>IF(ISNA(VLOOKUP(BH$2,'紀念日'!$B$5:$C$33,2,FALSE)),"",VLOOKUP(BH$2,'紀念日'!$B$5:$C$33,2,FALSE))</f>
        <v>春節</v>
      </c>
      <c r="BI3" s="208"/>
      <c r="BJ3" s="209" t="str">
        <f>IF(ISNA(VLOOKUP(BJ$2,'紀念日'!$B$5:$C$33,2,FALSE)),"",VLOOKUP(BJ$2,'紀念日'!$B$5:$C$33,2,FALSE))</f>
        <v>春節</v>
      </c>
      <c r="BK3" s="208"/>
      <c r="BL3" s="209" t="str">
        <f>IF(ISNA(VLOOKUP(BL$2,'紀念日'!$B$5:$C$33,2,FALSE)),"",VLOOKUP(BL$2,'紀念日'!$B$5:$C$33,2,FALSE))</f>
        <v>春節</v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1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2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2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100</v>
      </c>
      <c r="C11" s="122"/>
      <c r="D11" s="25"/>
      <c r="E11" s="1"/>
      <c r="F11" s="163" t="s">
        <v>88</v>
      </c>
      <c r="G11" s="162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2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2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2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2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2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2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2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5"/>
      <c r="G19" s="162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5"/>
      <c r="G20" s="162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5"/>
      <c r="G21" s="162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67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  <mergeCell ref="AN4:AO4"/>
    <mergeCell ref="AP4:AQ4"/>
    <mergeCell ref="AR4:AS4"/>
    <mergeCell ref="AT4:AU4"/>
    <mergeCell ref="AV4:AW4"/>
    <mergeCell ref="AX4:AY4"/>
    <mergeCell ref="AB4:AC4"/>
    <mergeCell ref="AD4:AE4"/>
    <mergeCell ref="AF4:AG4"/>
    <mergeCell ref="AH4:AI4"/>
    <mergeCell ref="AJ4:AK4"/>
    <mergeCell ref="AL4:AM4"/>
    <mergeCell ref="BR3:BS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  <mergeCell ref="J3:K3"/>
    <mergeCell ref="L3:M3"/>
    <mergeCell ref="N3:O3"/>
    <mergeCell ref="P3:Q3"/>
    <mergeCell ref="R3:S3"/>
    <mergeCell ref="T3:U3"/>
    <mergeCell ref="F36:G44"/>
    <mergeCell ref="C1:D1"/>
    <mergeCell ref="I30:I31"/>
    <mergeCell ref="I28:I29"/>
    <mergeCell ref="F32:G33"/>
    <mergeCell ref="I17:I19"/>
    <mergeCell ref="F28:G29"/>
    <mergeCell ref="I22:I27"/>
  </mergeCells>
  <conditionalFormatting sqref="F45:G65536 I9 I17 I20:I28 J5:BS43 F32 F28 F35:F36 F27:G27 F30:G31 I5:I6 A1:C2 A3:I4 E1:H2 D2 I2 H5:H43 I30:I37 BT1:IV65536 I41:I43 H44:BS65536 A5:E65536 F5:G24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BS46"/>
  <sheetViews>
    <sheetView showGridLines="0" zoomScale="80" zoomScaleNormal="80" zoomScaleSheetLayoutView="50" zoomScalePageLayoutView="0" workbookViewId="0" topLeftCell="A1">
      <selection activeCell="F23" sqref="F23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39845</v>
      </c>
      <c r="C1" s="195">
        <f>IF(B1="","",DATE(YEAR(B1),MONTH(B1)+1,DAY(B1)-1))</f>
        <v>39872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2</v>
      </c>
      <c r="E2" s="6" t="s">
        <v>37</v>
      </c>
      <c r="F2" s="5"/>
      <c r="G2" s="1"/>
      <c r="H2" s="1"/>
      <c r="I2" s="83" t="s">
        <v>12</v>
      </c>
      <c r="J2" s="124">
        <f>$B$1</f>
        <v>39845</v>
      </c>
      <c r="K2" s="125" t="str">
        <f>IF(J2="","",TEXT(J2,"aaa"))</f>
        <v>週日</v>
      </c>
      <c r="L2" s="126">
        <f>IF(J2="","",IF(J2&gt;=$C$1,"",J2+1))</f>
        <v>39846</v>
      </c>
      <c r="M2" s="125" t="str">
        <f>IF(L2="","",TEXT(L2,"aaa"))</f>
        <v>週一</v>
      </c>
      <c r="N2" s="126">
        <f>IF(L2="","",IF(L2&gt;=$C$1,"",L2+1))</f>
        <v>39847</v>
      </c>
      <c r="O2" s="125" t="str">
        <f>IF(N2="","",TEXT(N2,"aaa"))</f>
        <v>週二</v>
      </c>
      <c r="P2" s="126">
        <f>IF(N2="","",IF(N2&gt;=$C$1,"",N2+1))</f>
        <v>39848</v>
      </c>
      <c r="Q2" s="125" t="str">
        <f>IF(P2="","",TEXT(P2,"aaa"))</f>
        <v>週三</v>
      </c>
      <c r="R2" s="126">
        <f>IF(P2="","",IF(P2&gt;=$C$1,"",P2+1))</f>
        <v>39849</v>
      </c>
      <c r="S2" s="125" t="str">
        <f>IF(R2="","",TEXT(R2,"aaa"))</f>
        <v>週四</v>
      </c>
      <c r="T2" s="126">
        <f>IF(R2="","",IF(R2&gt;=$C$1,"",R2+1))</f>
        <v>39850</v>
      </c>
      <c r="U2" s="125" t="str">
        <f>IF(T2="","",TEXT(T2,"aaa"))</f>
        <v>週五</v>
      </c>
      <c r="V2" s="126">
        <f>IF(T2="","",IF(T2&gt;=$C$1,"",T2+1))</f>
        <v>39851</v>
      </c>
      <c r="W2" s="127" t="str">
        <f>IF(V2="","",TEXT(V2,"aaa"))</f>
        <v>週六</v>
      </c>
      <c r="X2" s="126">
        <f>IF(V2="","",IF(V2&gt;=$C$1,"",V2+1))</f>
        <v>39852</v>
      </c>
      <c r="Y2" s="125" t="str">
        <f>IF(X2="","",TEXT(X2,"aaa"))</f>
        <v>週日</v>
      </c>
      <c r="Z2" s="126">
        <f>IF(X2="","",IF(X2&gt;=$C$1,"",X2+1))</f>
        <v>39853</v>
      </c>
      <c r="AA2" s="125" t="str">
        <f>IF(Z2="","",TEXT(Z2,"aaa"))</f>
        <v>週一</v>
      </c>
      <c r="AB2" s="126">
        <f>IF(Z2="","",IF(Z2&gt;=$C$1,"",Z2+1))</f>
        <v>39854</v>
      </c>
      <c r="AC2" s="125" t="str">
        <f>IF(AB2="","",TEXT(AB2,"aaa"))</f>
        <v>週二</v>
      </c>
      <c r="AD2" s="126">
        <f>IF(AB2="","",IF(AB2&gt;=$C$1,"",AB2+1))</f>
        <v>39855</v>
      </c>
      <c r="AE2" s="125" t="str">
        <f>IF(AD2="","",TEXT(AD2,"aaa"))</f>
        <v>週三</v>
      </c>
      <c r="AF2" s="126">
        <f>IF(AD2="","",IF(AD2&gt;=$C$1,"",AD2+1))</f>
        <v>39856</v>
      </c>
      <c r="AG2" s="125" t="str">
        <f>IF(AF2="","",TEXT(AF2,"aaa"))</f>
        <v>週四</v>
      </c>
      <c r="AH2" s="126">
        <f>IF(AF2="","",IF(AF2&gt;=$C$1,"",AF2+1))</f>
        <v>39857</v>
      </c>
      <c r="AI2" s="125" t="str">
        <f>IF(AH2="","",TEXT(AH2,"aaa"))</f>
        <v>週五</v>
      </c>
      <c r="AJ2" s="126">
        <f>IF(AH2="","",IF(AH2&gt;=$C$1,"",AH2+1))</f>
        <v>39858</v>
      </c>
      <c r="AK2" s="127" t="str">
        <f>IF(AJ2="","",TEXT(AJ2,"aaa"))</f>
        <v>週六</v>
      </c>
      <c r="AL2" s="126">
        <f>IF(AJ2="","",IF(AJ2&gt;=$C$1,"",AJ2+1))</f>
        <v>39859</v>
      </c>
      <c r="AM2" s="125" t="str">
        <f>IF(AL2="","",TEXT(AL2,"aaa"))</f>
        <v>週日</v>
      </c>
      <c r="AN2" s="126">
        <f>IF(AL2="","",IF(AL2&gt;=$C$1,"",AL2+1))</f>
        <v>39860</v>
      </c>
      <c r="AO2" s="125" t="str">
        <f>IF(AN2="","",TEXT(AN2,"aaa"))</f>
        <v>週一</v>
      </c>
      <c r="AP2" s="126">
        <f>IF(AN2="","",IF(AN2&gt;=$C$1,"",AN2+1))</f>
        <v>39861</v>
      </c>
      <c r="AQ2" s="125" t="str">
        <f>IF(AP2="","",TEXT(AP2,"aaa"))</f>
        <v>週二</v>
      </c>
      <c r="AR2" s="126">
        <f>IF(AP2="","",IF(AP2&gt;=$C$1,"",AP2+1))</f>
        <v>39862</v>
      </c>
      <c r="AS2" s="125" t="str">
        <f>IF(AR2="","",TEXT(AR2,"aaa"))</f>
        <v>週三</v>
      </c>
      <c r="AT2" s="126">
        <f>IF(AR2="","",IF(AR2&gt;=$C$1,"",AR2+1))</f>
        <v>39863</v>
      </c>
      <c r="AU2" s="125" t="str">
        <f>IF(AT2="","",TEXT(AT2,"aaa"))</f>
        <v>週四</v>
      </c>
      <c r="AV2" s="126">
        <f>IF(AT2="","",IF(AT2&gt;=$C$1,"",AT2+1))</f>
        <v>39864</v>
      </c>
      <c r="AW2" s="125" t="str">
        <f>IF(AV2="","",TEXT(AV2,"aaa"))</f>
        <v>週五</v>
      </c>
      <c r="AX2" s="126">
        <f>IF(AV2="","",IF(AV2&gt;=$C$1,"",AV2+1))</f>
        <v>39865</v>
      </c>
      <c r="AY2" s="127" t="str">
        <f>IF(AX2="","",TEXT(AX2,"aaa"))</f>
        <v>週六</v>
      </c>
      <c r="AZ2" s="126">
        <f>IF(AX2="","",IF(AX2&gt;=$C$1,"",AX2+1))</f>
        <v>39866</v>
      </c>
      <c r="BA2" s="125" t="str">
        <f>IF(AZ2="","",TEXT(AZ2,"aaa"))</f>
        <v>週日</v>
      </c>
      <c r="BB2" s="126">
        <f>IF(AZ2="","",IF(AZ2&gt;=$C$1,"",AZ2+1))</f>
        <v>39867</v>
      </c>
      <c r="BC2" s="125" t="str">
        <f>IF(BB2="","",TEXT(BB2,"aaa"))</f>
        <v>週一</v>
      </c>
      <c r="BD2" s="126">
        <f>IF(BB2="","",IF(BB2&gt;=$C$1,"",BB2+1))</f>
        <v>39868</v>
      </c>
      <c r="BE2" s="125" t="str">
        <f>IF(BD2="","",TEXT(BD2,"aaa"))</f>
        <v>週二</v>
      </c>
      <c r="BF2" s="126">
        <f>IF(BD2="","",IF(BD2&gt;=$C$1,"",BD2+1))</f>
        <v>39869</v>
      </c>
      <c r="BG2" s="125" t="str">
        <f>IF(BF2="","",TEXT(BF2,"aaa"))</f>
        <v>週三</v>
      </c>
      <c r="BH2" s="126">
        <f>IF(BF2="","",IF(BF2&gt;=$C$1,"",BF2+1))</f>
        <v>39870</v>
      </c>
      <c r="BI2" s="125" t="str">
        <f>IF(BH2="","",TEXT(BH2,"aaa"))</f>
        <v>週四</v>
      </c>
      <c r="BJ2" s="126">
        <f>IF(BH2="","",IF(BH2&gt;=$C$1,"",BH2+1))</f>
        <v>39871</v>
      </c>
      <c r="BK2" s="125" t="str">
        <f>IF(BJ2="","",TEXT(BJ2,"aaa"))</f>
        <v>週五</v>
      </c>
      <c r="BL2" s="126">
        <f>IF(BJ2="","",IF(BJ2&gt;=$C$1,"",BJ2+1))</f>
        <v>39872</v>
      </c>
      <c r="BM2" s="127" t="str">
        <f>IF(BL2="","",TEXT(BL2,"aaa"))</f>
        <v>週六</v>
      </c>
      <c r="BN2" s="126">
        <f>IF(BL2="","",IF(BL2&gt;=$C$1,"",BL2+1))</f>
      </c>
      <c r="BO2" s="125">
        <f>IF(BN2="","",TEXT(BN2,"aaa"))</f>
      </c>
      <c r="BP2" s="126">
        <f>IF(BN2="","",IF(BN2&gt;=$C$1,"",BN2+1))</f>
      </c>
      <c r="BQ2" s="128">
        <f>IF(BP2="","",TEXT(BP2,"aaa"))</f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1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2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2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2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2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2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2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2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2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2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2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5"/>
      <c r="G19" s="162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5"/>
      <c r="G20" s="162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5"/>
      <c r="G21" s="162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67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AX4:AY4"/>
    <mergeCell ref="AZ4:BA4"/>
    <mergeCell ref="BB4:BC4"/>
    <mergeCell ref="AN4:AO4"/>
    <mergeCell ref="AP4:AQ4"/>
    <mergeCell ref="BR4:BS4"/>
    <mergeCell ref="BD4:BE4"/>
    <mergeCell ref="BF4:BG4"/>
    <mergeCell ref="BH4:BI4"/>
    <mergeCell ref="BJ4:BK4"/>
    <mergeCell ref="F36:G44"/>
    <mergeCell ref="BL4:BM4"/>
    <mergeCell ref="BN4:BO4"/>
    <mergeCell ref="BP4:BQ4"/>
    <mergeCell ref="AV4:AW4"/>
    <mergeCell ref="AB4:AC4"/>
    <mergeCell ref="AD4:AE4"/>
    <mergeCell ref="AR4:AS4"/>
    <mergeCell ref="AT4:AU4"/>
    <mergeCell ref="AF4:AG4"/>
    <mergeCell ref="AH4:AI4"/>
    <mergeCell ref="AJ4:AK4"/>
    <mergeCell ref="AL4:AM4"/>
    <mergeCell ref="BR3:BS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  <mergeCell ref="J3:K3"/>
    <mergeCell ref="L3:M3"/>
    <mergeCell ref="N3:O3"/>
    <mergeCell ref="P3:Q3"/>
    <mergeCell ref="R3:S3"/>
    <mergeCell ref="T3:U3"/>
    <mergeCell ref="F32:G33"/>
    <mergeCell ref="C1:D1"/>
    <mergeCell ref="I30:I31"/>
    <mergeCell ref="I28:I29"/>
    <mergeCell ref="I17:I19"/>
    <mergeCell ref="I22:I27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BS46"/>
  <sheetViews>
    <sheetView showGridLines="0" zoomScale="80" zoomScaleNormal="80" zoomScaleSheetLayoutView="50" zoomScalePageLayoutView="0" workbookViewId="0" topLeftCell="A1">
      <selection activeCell="F15" sqref="F15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39873</v>
      </c>
      <c r="C1" s="195">
        <f>IF(B1="","",DATE(YEAR(B1),MONTH(B1)+1,DAY(B1)-1))</f>
        <v>39903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3</v>
      </c>
      <c r="E2" s="6" t="s">
        <v>37</v>
      </c>
      <c r="F2" s="5"/>
      <c r="G2" s="1"/>
      <c r="H2" s="1"/>
      <c r="I2" s="83" t="s">
        <v>12</v>
      </c>
      <c r="J2" s="124">
        <f>$B$1</f>
        <v>39873</v>
      </c>
      <c r="K2" s="125" t="str">
        <f>IF(J2="","",TEXT(J2,"aaa"))</f>
        <v>週日</v>
      </c>
      <c r="L2" s="126">
        <f>IF(J2="","",IF(J2&gt;=$C$1,"",J2+1))</f>
        <v>39874</v>
      </c>
      <c r="M2" s="125" t="str">
        <f>IF(L2="","",TEXT(L2,"aaa"))</f>
        <v>週一</v>
      </c>
      <c r="N2" s="126">
        <f>IF(L2="","",IF(L2&gt;=$C$1,"",L2+1))</f>
        <v>39875</v>
      </c>
      <c r="O2" s="125" t="str">
        <f>IF(N2="","",TEXT(N2,"aaa"))</f>
        <v>週二</v>
      </c>
      <c r="P2" s="126">
        <f>IF(N2="","",IF(N2&gt;=$C$1,"",N2+1))</f>
        <v>39876</v>
      </c>
      <c r="Q2" s="125" t="str">
        <f>IF(P2="","",TEXT(P2,"aaa"))</f>
        <v>週三</v>
      </c>
      <c r="R2" s="126">
        <f>IF(P2="","",IF(P2&gt;=$C$1,"",P2+1))</f>
        <v>39877</v>
      </c>
      <c r="S2" s="125" t="str">
        <f>IF(R2="","",TEXT(R2,"aaa"))</f>
        <v>週四</v>
      </c>
      <c r="T2" s="126">
        <f>IF(R2="","",IF(R2&gt;=$C$1,"",R2+1))</f>
        <v>39878</v>
      </c>
      <c r="U2" s="125" t="str">
        <f>IF(T2="","",TEXT(T2,"aaa"))</f>
        <v>週五</v>
      </c>
      <c r="V2" s="126">
        <f>IF(T2="","",IF(T2&gt;=$C$1,"",T2+1))</f>
        <v>39879</v>
      </c>
      <c r="W2" s="127" t="str">
        <f>IF(V2="","",TEXT(V2,"aaa"))</f>
        <v>週六</v>
      </c>
      <c r="X2" s="126">
        <f>IF(V2="","",IF(V2&gt;=$C$1,"",V2+1))</f>
        <v>39880</v>
      </c>
      <c r="Y2" s="125" t="str">
        <f>IF(X2="","",TEXT(X2,"aaa"))</f>
        <v>週日</v>
      </c>
      <c r="Z2" s="126">
        <f>IF(X2="","",IF(X2&gt;=$C$1,"",X2+1))</f>
        <v>39881</v>
      </c>
      <c r="AA2" s="125" t="str">
        <f>IF(Z2="","",TEXT(Z2,"aaa"))</f>
        <v>週一</v>
      </c>
      <c r="AB2" s="126">
        <f>IF(Z2="","",IF(Z2&gt;=$C$1,"",Z2+1))</f>
        <v>39882</v>
      </c>
      <c r="AC2" s="125" t="str">
        <f>IF(AB2="","",TEXT(AB2,"aaa"))</f>
        <v>週二</v>
      </c>
      <c r="AD2" s="126">
        <f>IF(AB2="","",IF(AB2&gt;=$C$1,"",AB2+1))</f>
        <v>39883</v>
      </c>
      <c r="AE2" s="125" t="str">
        <f>IF(AD2="","",TEXT(AD2,"aaa"))</f>
        <v>週三</v>
      </c>
      <c r="AF2" s="126">
        <f>IF(AD2="","",IF(AD2&gt;=$C$1,"",AD2+1))</f>
        <v>39884</v>
      </c>
      <c r="AG2" s="125" t="str">
        <f>IF(AF2="","",TEXT(AF2,"aaa"))</f>
        <v>週四</v>
      </c>
      <c r="AH2" s="126">
        <f>IF(AF2="","",IF(AF2&gt;=$C$1,"",AF2+1))</f>
        <v>39885</v>
      </c>
      <c r="AI2" s="125" t="str">
        <f>IF(AH2="","",TEXT(AH2,"aaa"))</f>
        <v>週五</v>
      </c>
      <c r="AJ2" s="126">
        <f>IF(AH2="","",IF(AH2&gt;=$C$1,"",AH2+1))</f>
        <v>39886</v>
      </c>
      <c r="AK2" s="127" t="str">
        <f>IF(AJ2="","",TEXT(AJ2,"aaa"))</f>
        <v>週六</v>
      </c>
      <c r="AL2" s="126">
        <f>IF(AJ2="","",IF(AJ2&gt;=$C$1,"",AJ2+1))</f>
        <v>39887</v>
      </c>
      <c r="AM2" s="125" t="str">
        <f>IF(AL2="","",TEXT(AL2,"aaa"))</f>
        <v>週日</v>
      </c>
      <c r="AN2" s="126">
        <f>IF(AL2="","",IF(AL2&gt;=$C$1,"",AL2+1))</f>
        <v>39888</v>
      </c>
      <c r="AO2" s="125" t="str">
        <f>IF(AN2="","",TEXT(AN2,"aaa"))</f>
        <v>週一</v>
      </c>
      <c r="AP2" s="126">
        <f>IF(AN2="","",IF(AN2&gt;=$C$1,"",AN2+1))</f>
        <v>39889</v>
      </c>
      <c r="AQ2" s="125" t="str">
        <f>IF(AP2="","",TEXT(AP2,"aaa"))</f>
        <v>週二</v>
      </c>
      <c r="AR2" s="126">
        <f>IF(AP2="","",IF(AP2&gt;=$C$1,"",AP2+1))</f>
        <v>39890</v>
      </c>
      <c r="AS2" s="125" t="str">
        <f>IF(AR2="","",TEXT(AR2,"aaa"))</f>
        <v>週三</v>
      </c>
      <c r="AT2" s="126">
        <f>IF(AR2="","",IF(AR2&gt;=$C$1,"",AR2+1))</f>
        <v>39891</v>
      </c>
      <c r="AU2" s="125" t="str">
        <f>IF(AT2="","",TEXT(AT2,"aaa"))</f>
        <v>週四</v>
      </c>
      <c r="AV2" s="126">
        <f>IF(AT2="","",IF(AT2&gt;=$C$1,"",AT2+1))</f>
        <v>39892</v>
      </c>
      <c r="AW2" s="125" t="str">
        <f>IF(AV2="","",TEXT(AV2,"aaa"))</f>
        <v>週五</v>
      </c>
      <c r="AX2" s="126">
        <f>IF(AV2="","",IF(AV2&gt;=$C$1,"",AV2+1))</f>
        <v>39893</v>
      </c>
      <c r="AY2" s="127" t="str">
        <f>IF(AX2="","",TEXT(AX2,"aaa"))</f>
        <v>週六</v>
      </c>
      <c r="AZ2" s="126">
        <f>IF(AX2="","",IF(AX2&gt;=$C$1,"",AX2+1))</f>
        <v>39894</v>
      </c>
      <c r="BA2" s="125" t="str">
        <f>IF(AZ2="","",TEXT(AZ2,"aaa"))</f>
        <v>週日</v>
      </c>
      <c r="BB2" s="126">
        <f>IF(AZ2="","",IF(AZ2&gt;=$C$1,"",AZ2+1))</f>
        <v>39895</v>
      </c>
      <c r="BC2" s="125" t="str">
        <f>IF(BB2="","",TEXT(BB2,"aaa"))</f>
        <v>週一</v>
      </c>
      <c r="BD2" s="126">
        <f>IF(BB2="","",IF(BB2&gt;=$C$1,"",BB2+1))</f>
        <v>39896</v>
      </c>
      <c r="BE2" s="125" t="str">
        <f>IF(BD2="","",TEXT(BD2,"aaa"))</f>
        <v>週二</v>
      </c>
      <c r="BF2" s="126">
        <f>IF(BD2="","",IF(BD2&gt;=$C$1,"",BD2+1))</f>
        <v>39897</v>
      </c>
      <c r="BG2" s="125" t="str">
        <f>IF(BF2="","",TEXT(BF2,"aaa"))</f>
        <v>週三</v>
      </c>
      <c r="BH2" s="126">
        <f>IF(BF2="","",IF(BF2&gt;=$C$1,"",BF2+1))</f>
        <v>39898</v>
      </c>
      <c r="BI2" s="125" t="str">
        <f>IF(BH2="","",TEXT(BH2,"aaa"))</f>
        <v>週四</v>
      </c>
      <c r="BJ2" s="126">
        <f>IF(BH2="","",IF(BH2&gt;=$C$1,"",BH2+1))</f>
        <v>39899</v>
      </c>
      <c r="BK2" s="125" t="str">
        <f>IF(BJ2="","",TEXT(BJ2,"aaa"))</f>
        <v>週五</v>
      </c>
      <c r="BL2" s="126">
        <f>IF(BJ2="","",IF(BJ2&gt;=$C$1,"",BJ2+1))</f>
        <v>39900</v>
      </c>
      <c r="BM2" s="127" t="str">
        <f>IF(BL2="","",TEXT(BL2,"aaa"))</f>
        <v>週六</v>
      </c>
      <c r="BN2" s="126">
        <f>IF(BL2="","",IF(BL2&gt;=$C$1,"",BL2+1))</f>
        <v>39901</v>
      </c>
      <c r="BO2" s="125" t="str">
        <f>IF(BN2="","",TEXT(BN2,"aaa"))</f>
        <v>週日</v>
      </c>
      <c r="BP2" s="126">
        <f>IF(BN2="","",IF(BN2&gt;=$C$1,"",BN2+1))</f>
        <v>39902</v>
      </c>
      <c r="BQ2" s="128" t="str">
        <f>IF(BP2="","",TEXT(BP2,"aaa"))</f>
        <v>週一</v>
      </c>
      <c r="BR2" s="129">
        <f>IF(BP2="","",IF(BP2&gt;=$C$1,"",BP2+1))</f>
        <v>39903</v>
      </c>
      <c r="BS2" s="127" t="str">
        <f>IF(BR2="","",TEXT(BR2,"aaa"))</f>
        <v>週二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P4:BQ4"/>
    <mergeCell ref="BR4:BS4"/>
    <mergeCell ref="C1:D1"/>
    <mergeCell ref="F28:G29"/>
    <mergeCell ref="F32:G33"/>
    <mergeCell ref="F36:G4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J3:BK3"/>
    <mergeCell ref="BL3:BM3"/>
    <mergeCell ref="BN3:BO3"/>
    <mergeCell ref="BP3:BQ3"/>
    <mergeCell ref="BR3:BS3"/>
    <mergeCell ref="J4:K4"/>
    <mergeCell ref="L4:M4"/>
    <mergeCell ref="N4:O4"/>
    <mergeCell ref="P4:Q4"/>
    <mergeCell ref="R4:S4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I30:I31"/>
    <mergeCell ref="I28:I29"/>
    <mergeCell ref="I17:I19"/>
    <mergeCell ref="I22:I27"/>
    <mergeCell ref="J3:K3"/>
    <mergeCell ref="L3:M3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9"/>
  </sheetPr>
  <dimension ref="A1:BS46"/>
  <sheetViews>
    <sheetView showGridLines="0" zoomScale="80" zoomScaleNormal="80" zoomScaleSheetLayoutView="50" zoomScalePageLayoutView="0" workbookViewId="0" topLeftCell="A1">
      <selection activeCell="F20" sqref="F20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39904</v>
      </c>
      <c r="C1" s="195">
        <f>IF(B1="","",DATE(YEAR(B1),MONTH(B1)+1,DAY(B1)-1))</f>
        <v>39933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4</v>
      </c>
      <c r="E2" s="6" t="s">
        <v>37</v>
      </c>
      <c r="F2" s="5"/>
      <c r="G2" s="1"/>
      <c r="H2" s="1"/>
      <c r="I2" s="83" t="s">
        <v>12</v>
      </c>
      <c r="J2" s="124">
        <f>$B$1</f>
        <v>39904</v>
      </c>
      <c r="K2" s="125" t="str">
        <f>IF(J2="","",TEXT(J2,"aaa"))</f>
        <v>週三</v>
      </c>
      <c r="L2" s="126">
        <f>IF(J2="","",IF(J2&gt;=$C$1,"",J2+1))</f>
        <v>39905</v>
      </c>
      <c r="M2" s="125" t="str">
        <f>IF(L2="","",TEXT(L2,"aaa"))</f>
        <v>週四</v>
      </c>
      <c r="N2" s="126">
        <f>IF(L2="","",IF(L2&gt;=$C$1,"",L2+1))</f>
        <v>39906</v>
      </c>
      <c r="O2" s="125" t="str">
        <f>IF(N2="","",TEXT(N2,"aaa"))</f>
        <v>週五</v>
      </c>
      <c r="P2" s="126">
        <f>IF(N2="","",IF(N2&gt;=$C$1,"",N2+1))</f>
        <v>39907</v>
      </c>
      <c r="Q2" s="125" t="str">
        <f>IF(P2="","",TEXT(P2,"aaa"))</f>
        <v>週六</v>
      </c>
      <c r="R2" s="126">
        <f>IF(P2="","",IF(P2&gt;=$C$1,"",P2+1))</f>
        <v>39908</v>
      </c>
      <c r="S2" s="125" t="str">
        <f>IF(R2="","",TEXT(R2,"aaa"))</f>
        <v>週日</v>
      </c>
      <c r="T2" s="126">
        <f>IF(R2="","",IF(R2&gt;=$C$1,"",R2+1))</f>
        <v>39909</v>
      </c>
      <c r="U2" s="125" t="str">
        <f>IF(T2="","",TEXT(T2,"aaa"))</f>
        <v>週一</v>
      </c>
      <c r="V2" s="126">
        <f>IF(T2="","",IF(T2&gt;=$C$1,"",T2+1))</f>
        <v>39910</v>
      </c>
      <c r="W2" s="127" t="str">
        <f>IF(V2="","",TEXT(V2,"aaa"))</f>
        <v>週二</v>
      </c>
      <c r="X2" s="126">
        <f>IF(V2="","",IF(V2&gt;=$C$1,"",V2+1))</f>
        <v>39911</v>
      </c>
      <c r="Y2" s="125" t="str">
        <f>IF(X2="","",TEXT(X2,"aaa"))</f>
        <v>週三</v>
      </c>
      <c r="Z2" s="126">
        <f>IF(X2="","",IF(X2&gt;=$C$1,"",X2+1))</f>
        <v>39912</v>
      </c>
      <c r="AA2" s="125" t="str">
        <f>IF(Z2="","",TEXT(Z2,"aaa"))</f>
        <v>週四</v>
      </c>
      <c r="AB2" s="126">
        <f>IF(Z2="","",IF(Z2&gt;=$C$1,"",Z2+1))</f>
        <v>39913</v>
      </c>
      <c r="AC2" s="125" t="str">
        <f>IF(AB2="","",TEXT(AB2,"aaa"))</f>
        <v>週五</v>
      </c>
      <c r="AD2" s="126">
        <f>IF(AB2="","",IF(AB2&gt;=$C$1,"",AB2+1))</f>
        <v>39914</v>
      </c>
      <c r="AE2" s="125" t="str">
        <f>IF(AD2="","",TEXT(AD2,"aaa"))</f>
        <v>週六</v>
      </c>
      <c r="AF2" s="126">
        <f>IF(AD2="","",IF(AD2&gt;=$C$1,"",AD2+1))</f>
        <v>39915</v>
      </c>
      <c r="AG2" s="125" t="str">
        <f>IF(AF2="","",TEXT(AF2,"aaa"))</f>
        <v>週日</v>
      </c>
      <c r="AH2" s="126">
        <f>IF(AF2="","",IF(AF2&gt;=$C$1,"",AF2+1))</f>
        <v>39916</v>
      </c>
      <c r="AI2" s="125" t="str">
        <f>IF(AH2="","",TEXT(AH2,"aaa"))</f>
        <v>週一</v>
      </c>
      <c r="AJ2" s="126">
        <f>IF(AH2="","",IF(AH2&gt;=$C$1,"",AH2+1))</f>
        <v>39917</v>
      </c>
      <c r="AK2" s="127" t="str">
        <f>IF(AJ2="","",TEXT(AJ2,"aaa"))</f>
        <v>週二</v>
      </c>
      <c r="AL2" s="126">
        <f>IF(AJ2="","",IF(AJ2&gt;=$C$1,"",AJ2+1))</f>
        <v>39918</v>
      </c>
      <c r="AM2" s="125" t="str">
        <f>IF(AL2="","",TEXT(AL2,"aaa"))</f>
        <v>週三</v>
      </c>
      <c r="AN2" s="126">
        <f>IF(AL2="","",IF(AL2&gt;=$C$1,"",AL2+1))</f>
        <v>39919</v>
      </c>
      <c r="AO2" s="125" t="str">
        <f>IF(AN2="","",TEXT(AN2,"aaa"))</f>
        <v>週四</v>
      </c>
      <c r="AP2" s="126">
        <f>IF(AN2="","",IF(AN2&gt;=$C$1,"",AN2+1))</f>
        <v>39920</v>
      </c>
      <c r="AQ2" s="125" t="str">
        <f>IF(AP2="","",TEXT(AP2,"aaa"))</f>
        <v>週五</v>
      </c>
      <c r="AR2" s="126">
        <f>IF(AP2="","",IF(AP2&gt;=$C$1,"",AP2+1))</f>
        <v>39921</v>
      </c>
      <c r="AS2" s="125" t="str">
        <f>IF(AR2="","",TEXT(AR2,"aaa"))</f>
        <v>週六</v>
      </c>
      <c r="AT2" s="126">
        <f>IF(AR2="","",IF(AR2&gt;=$C$1,"",AR2+1))</f>
        <v>39922</v>
      </c>
      <c r="AU2" s="125" t="str">
        <f>IF(AT2="","",TEXT(AT2,"aaa"))</f>
        <v>週日</v>
      </c>
      <c r="AV2" s="126">
        <f>IF(AT2="","",IF(AT2&gt;=$C$1,"",AT2+1))</f>
        <v>39923</v>
      </c>
      <c r="AW2" s="125" t="str">
        <f>IF(AV2="","",TEXT(AV2,"aaa"))</f>
        <v>週一</v>
      </c>
      <c r="AX2" s="126">
        <f>IF(AV2="","",IF(AV2&gt;=$C$1,"",AV2+1))</f>
        <v>39924</v>
      </c>
      <c r="AY2" s="127" t="str">
        <f>IF(AX2="","",TEXT(AX2,"aaa"))</f>
        <v>週二</v>
      </c>
      <c r="AZ2" s="126">
        <f>IF(AX2="","",IF(AX2&gt;=$C$1,"",AX2+1))</f>
        <v>39925</v>
      </c>
      <c r="BA2" s="125" t="str">
        <f>IF(AZ2="","",TEXT(AZ2,"aaa"))</f>
        <v>週三</v>
      </c>
      <c r="BB2" s="126">
        <f>IF(AZ2="","",IF(AZ2&gt;=$C$1,"",AZ2+1))</f>
        <v>39926</v>
      </c>
      <c r="BC2" s="125" t="str">
        <f>IF(BB2="","",TEXT(BB2,"aaa"))</f>
        <v>週四</v>
      </c>
      <c r="BD2" s="126">
        <f>IF(BB2="","",IF(BB2&gt;=$C$1,"",BB2+1))</f>
        <v>39927</v>
      </c>
      <c r="BE2" s="125" t="str">
        <f>IF(BD2="","",TEXT(BD2,"aaa"))</f>
        <v>週五</v>
      </c>
      <c r="BF2" s="126">
        <f>IF(BD2="","",IF(BD2&gt;=$C$1,"",BD2+1))</f>
        <v>39928</v>
      </c>
      <c r="BG2" s="125" t="str">
        <f>IF(BF2="","",TEXT(BF2,"aaa"))</f>
        <v>週六</v>
      </c>
      <c r="BH2" s="126">
        <f>IF(BF2="","",IF(BF2&gt;=$C$1,"",BF2+1))</f>
        <v>39929</v>
      </c>
      <c r="BI2" s="125" t="str">
        <f>IF(BH2="","",TEXT(BH2,"aaa"))</f>
        <v>週日</v>
      </c>
      <c r="BJ2" s="126">
        <f>IF(BH2="","",IF(BH2&gt;=$C$1,"",BH2+1))</f>
        <v>39930</v>
      </c>
      <c r="BK2" s="125" t="str">
        <f>IF(BJ2="","",TEXT(BJ2,"aaa"))</f>
        <v>週一</v>
      </c>
      <c r="BL2" s="126">
        <f>IF(BJ2="","",IF(BJ2&gt;=$C$1,"",BJ2+1))</f>
        <v>39931</v>
      </c>
      <c r="BM2" s="127" t="str">
        <f>IF(BL2="","",TEXT(BL2,"aaa"))</f>
        <v>週二</v>
      </c>
      <c r="BN2" s="126">
        <f>IF(BL2="","",IF(BL2&gt;=$C$1,"",BL2+1))</f>
        <v>39932</v>
      </c>
      <c r="BO2" s="125" t="str">
        <f>IF(BN2="","",TEXT(BN2,"aaa"))</f>
        <v>週三</v>
      </c>
      <c r="BP2" s="126">
        <f>IF(BN2="","",IF(BN2&gt;=$C$1,"",BN2+1))</f>
        <v>39933</v>
      </c>
      <c r="BQ2" s="128" t="str">
        <f>IF(BP2="","",TEXT(BP2,"aaa"))</f>
        <v>週四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 t="str">
        <f>IF(ISNA(VLOOKUP(P$2,'紀念日'!$B$5:$C$33,2,FALSE)),"",VLOOKUP(P$2,'紀念日'!$B$5:$C$33,2,FALSE))</f>
        <v>清明節</v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AX4:AY4"/>
    <mergeCell ref="AZ4:BA4"/>
    <mergeCell ref="BB4:BC4"/>
    <mergeCell ref="AN4:AO4"/>
    <mergeCell ref="AP4:AQ4"/>
    <mergeCell ref="BR4:BS4"/>
    <mergeCell ref="BD4:BE4"/>
    <mergeCell ref="BF4:BG4"/>
    <mergeCell ref="BH4:BI4"/>
    <mergeCell ref="BJ4:BK4"/>
    <mergeCell ref="F36:G44"/>
    <mergeCell ref="BL4:BM4"/>
    <mergeCell ref="BN4:BO4"/>
    <mergeCell ref="BP4:BQ4"/>
    <mergeCell ref="AV4:AW4"/>
    <mergeCell ref="AB4:AC4"/>
    <mergeCell ref="AD4:AE4"/>
    <mergeCell ref="AR4:AS4"/>
    <mergeCell ref="AT4:AU4"/>
    <mergeCell ref="AF4:AG4"/>
    <mergeCell ref="AH4:AI4"/>
    <mergeCell ref="AJ4:AK4"/>
    <mergeCell ref="AL4:AM4"/>
    <mergeCell ref="BR3:BS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  <mergeCell ref="J3:K3"/>
    <mergeCell ref="L3:M3"/>
    <mergeCell ref="N3:O3"/>
    <mergeCell ref="P3:Q3"/>
    <mergeCell ref="R3:S3"/>
    <mergeCell ref="T3:U3"/>
    <mergeCell ref="F32:G33"/>
    <mergeCell ref="C1:D1"/>
    <mergeCell ref="I17:I19"/>
    <mergeCell ref="I22:I27"/>
    <mergeCell ref="I30:I31"/>
    <mergeCell ref="I28:I29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BS46"/>
  <sheetViews>
    <sheetView showGridLines="0" zoomScale="80" zoomScaleNormal="80" zoomScaleSheetLayoutView="50" zoomScalePageLayoutView="0" workbookViewId="0" topLeftCell="A4">
      <selection activeCell="F15" sqref="F15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39934</v>
      </c>
      <c r="C1" s="195">
        <f>IF(B1="","",DATE(YEAR(B1),MONTH(B1)+1,DAY(B1)-1))</f>
        <v>39964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5</v>
      </c>
      <c r="E2" s="6" t="s">
        <v>37</v>
      </c>
      <c r="F2" s="5"/>
      <c r="G2" s="1"/>
      <c r="H2" s="1"/>
      <c r="I2" s="83" t="s">
        <v>12</v>
      </c>
      <c r="J2" s="124">
        <f>$B$1</f>
        <v>39934</v>
      </c>
      <c r="K2" s="125" t="str">
        <f>IF(J2="","",TEXT(J2,"aaa"))</f>
        <v>週五</v>
      </c>
      <c r="L2" s="126">
        <f>IF(J2="","",IF(J2&gt;=$C$1,"",J2+1))</f>
        <v>39935</v>
      </c>
      <c r="M2" s="125" t="str">
        <f>IF(L2="","",TEXT(L2,"aaa"))</f>
        <v>週六</v>
      </c>
      <c r="N2" s="126">
        <f>IF(L2="","",IF(L2&gt;=$C$1,"",L2+1))</f>
        <v>39936</v>
      </c>
      <c r="O2" s="125" t="str">
        <f>IF(N2="","",TEXT(N2,"aaa"))</f>
        <v>週日</v>
      </c>
      <c r="P2" s="126">
        <f>IF(N2="","",IF(N2&gt;=$C$1,"",N2+1))</f>
        <v>39937</v>
      </c>
      <c r="Q2" s="125" t="str">
        <f>IF(P2="","",TEXT(P2,"aaa"))</f>
        <v>週一</v>
      </c>
      <c r="R2" s="126">
        <f>IF(P2="","",IF(P2&gt;=$C$1,"",P2+1))</f>
        <v>39938</v>
      </c>
      <c r="S2" s="125" t="str">
        <f>IF(R2="","",TEXT(R2,"aaa"))</f>
        <v>週二</v>
      </c>
      <c r="T2" s="126">
        <f>IF(R2="","",IF(R2&gt;=$C$1,"",R2+1))</f>
        <v>39939</v>
      </c>
      <c r="U2" s="125" t="str">
        <f>IF(T2="","",TEXT(T2,"aaa"))</f>
        <v>週三</v>
      </c>
      <c r="V2" s="126">
        <f>IF(T2="","",IF(T2&gt;=$C$1,"",T2+1))</f>
        <v>39940</v>
      </c>
      <c r="W2" s="127" t="str">
        <f>IF(V2="","",TEXT(V2,"aaa"))</f>
        <v>週四</v>
      </c>
      <c r="X2" s="126">
        <f>IF(V2="","",IF(V2&gt;=$C$1,"",V2+1))</f>
        <v>39941</v>
      </c>
      <c r="Y2" s="125" t="str">
        <f>IF(X2="","",TEXT(X2,"aaa"))</f>
        <v>週五</v>
      </c>
      <c r="Z2" s="126">
        <f>IF(X2="","",IF(X2&gt;=$C$1,"",X2+1))</f>
        <v>39942</v>
      </c>
      <c r="AA2" s="125" t="str">
        <f>IF(Z2="","",TEXT(Z2,"aaa"))</f>
        <v>週六</v>
      </c>
      <c r="AB2" s="126">
        <f>IF(Z2="","",IF(Z2&gt;=$C$1,"",Z2+1))</f>
        <v>39943</v>
      </c>
      <c r="AC2" s="125" t="str">
        <f>IF(AB2="","",TEXT(AB2,"aaa"))</f>
        <v>週日</v>
      </c>
      <c r="AD2" s="126">
        <f>IF(AB2="","",IF(AB2&gt;=$C$1,"",AB2+1))</f>
        <v>39944</v>
      </c>
      <c r="AE2" s="125" t="str">
        <f>IF(AD2="","",TEXT(AD2,"aaa"))</f>
        <v>週一</v>
      </c>
      <c r="AF2" s="126">
        <f>IF(AD2="","",IF(AD2&gt;=$C$1,"",AD2+1))</f>
        <v>39945</v>
      </c>
      <c r="AG2" s="125" t="str">
        <f>IF(AF2="","",TEXT(AF2,"aaa"))</f>
        <v>週二</v>
      </c>
      <c r="AH2" s="126">
        <f>IF(AF2="","",IF(AF2&gt;=$C$1,"",AF2+1))</f>
        <v>39946</v>
      </c>
      <c r="AI2" s="125" t="str">
        <f>IF(AH2="","",TEXT(AH2,"aaa"))</f>
        <v>週三</v>
      </c>
      <c r="AJ2" s="126">
        <f>IF(AH2="","",IF(AH2&gt;=$C$1,"",AH2+1))</f>
        <v>39947</v>
      </c>
      <c r="AK2" s="127" t="str">
        <f>IF(AJ2="","",TEXT(AJ2,"aaa"))</f>
        <v>週四</v>
      </c>
      <c r="AL2" s="126">
        <f>IF(AJ2="","",IF(AJ2&gt;=$C$1,"",AJ2+1))</f>
        <v>39948</v>
      </c>
      <c r="AM2" s="125" t="str">
        <f>IF(AL2="","",TEXT(AL2,"aaa"))</f>
        <v>週五</v>
      </c>
      <c r="AN2" s="126">
        <f>IF(AL2="","",IF(AL2&gt;=$C$1,"",AL2+1))</f>
        <v>39949</v>
      </c>
      <c r="AO2" s="125" t="str">
        <f>IF(AN2="","",TEXT(AN2,"aaa"))</f>
        <v>週六</v>
      </c>
      <c r="AP2" s="126">
        <f>IF(AN2="","",IF(AN2&gt;=$C$1,"",AN2+1))</f>
        <v>39950</v>
      </c>
      <c r="AQ2" s="125" t="str">
        <f>IF(AP2="","",TEXT(AP2,"aaa"))</f>
        <v>週日</v>
      </c>
      <c r="AR2" s="126">
        <f>IF(AP2="","",IF(AP2&gt;=$C$1,"",AP2+1))</f>
        <v>39951</v>
      </c>
      <c r="AS2" s="125" t="str">
        <f>IF(AR2="","",TEXT(AR2,"aaa"))</f>
        <v>週一</v>
      </c>
      <c r="AT2" s="126">
        <f>IF(AR2="","",IF(AR2&gt;=$C$1,"",AR2+1))</f>
        <v>39952</v>
      </c>
      <c r="AU2" s="125" t="str">
        <f>IF(AT2="","",TEXT(AT2,"aaa"))</f>
        <v>週二</v>
      </c>
      <c r="AV2" s="126">
        <f>IF(AT2="","",IF(AT2&gt;=$C$1,"",AT2+1))</f>
        <v>39953</v>
      </c>
      <c r="AW2" s="125" t="str">
        <f>IF(AV2="","",TEXT(AV2,"aaa"))</f>
        <v>週三</v>
      </c>
      <c r="AX2" s="126">
        <f>IF(AV2="","",IF(AV2&gt;=$C$1,"",AV2+1))</f>
        <v>39954</v>
      </c>
      <c r="AY2" s="127" t="str">
        <f>IF(AX2="","",TEXT(AX2,"aaa"))</f>
        <v>週四</v>
      </c>
      <c r="AZ2" s="126">
        <f>IF(AX2="","",IF(AX2&gt;=$C$1,"",AX2+1))</f>
        <v>39955</v>
      </c>
      <c r="BA2" s="125" t="str">
        <f>IF(AZ2="","",TEXT(AZ2,"aaa"))</f>
        <v>週五</v>
      </c>
      <c r="BB2" s="126">
        <f>IF(AZ2="","",IF(AZ2&gt;=$C$1,"",AZ2+1))</f>
        <v>39956</v>
      </c>
      <c r="BC2" s="125" t="str">
        <f>IF(BB2="","",TEXT(BB2,"aaa"))</f>
        <v>週六</v>
      </c>
      <c r="BD2" s="126">
        <f>IF(BB2="","",IF(BB2&gt;=$C$1,"",BB2+1))</f>
        <v>39957</v>
      </c>
      <c r="BE2" s="125" t="str">
        <f>IF(BD2="","",TEXT(BD2,"aaa"))</f>
        <v>週日</v>
      </c>
      <c r="BF2" s="126">
        <f>IF(BD2="","",IF(BD2&gt;=$C$1,"",BD2+1))</f>
        <v>39958</v>
      </c>
      <c r="BG2" s="125" t="str">
        <f>IF(BF2="","",TEXT(BF2,"aaa"))</f>
        <v>週一</v>
      </c>
      <c r="BH2" s="126">
        <f>IF(BF2="","",IF(BF2&gt;=$C$1,"",BF2+1))</f>
        <v>39959</v>
      </c>
      <c r="BI2" s="125" t="str">
        <f>IF(BH2="","",TEXT(BH2,"aaa"))</f>
        <v>週二</v>
      </c>
      <c r="BJ2" s="126">
        <f>IF(BH2="","",IF(BH2&gt;=$C$1,"",BH2+1))</f>
        <v>39960</v>
      </c>
      <c r="BK2" s="125" t="str">
        <f>IF(BJ2="","",TEXT(BJ2,"aaa"))</f>
        <v>週三</v>
      </c>
      <c r="BL2" s="126">
        <f>IF(BJ2="","",IF(BJ2&gt;=$C$1,"",BJ2+1))</f>
        <v>39961</v>
      </c>
      <c r="BM2" s="127" t="str">
        <f>IF(BL2="","",TEXT(BL2,"aaa"))</f>
        <v>週四</v>
      </c>
      <c r="BN2" s="126">
        <f>IF(BL2="","",IF(BL2&gt;=$C$1,"",BL2+1))</f>
        <v>39962</v>
      </c>
      <c r="BO2" s="125" t="str">
        <f>IF(BN2="","",TEXT(BN2,"aaa"))</f>
        <v>週五</v>
      </c>
      <c r="BP2" s="126">
        <f>IF(BN2="","",IF(BN2&gt;=$C$1,"",BN2+1))</f>
        <v>39963</v>
      </c>
      <c r="BQ2" s="128" t="str">
        <f>IF(BP2="","",TEXT(BP2,"aaa"))</f>
        <v>週六</v>
      </c>
      <c r="BR2" s="129">
        <f>IF(BP2="","",IF(BP2&gt;=$C$1,"",BP2+1))</f>
        <v>39964</v>
      </c>
      <c r="BS2" s="127" t="str">
        <f>IF(BR2="","",TEXT(BR2,"aaa"))</f>
        <v>週日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 t="str">
        <f>IF(ISNA(VLOOKUP(J$2,'紀念日'!$B$5:$C$33,2,FALSE)),"",VLOOKUP(J$2,'紀念日'!$B$5:$C$33,2,FALSE))</f>
        <v>勞動節</v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 t="str">
        <f>IF(ISNA(VLOOKUP(BL$2,'紀念日'!$B$5:$C$33,2,FALSE)),"",VLOOKUP(BL$2,'紀念日'!$B$5:$C$33,2,FALSE))</f>
        <v>端午節</v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P4:BQ4"/>
    <mergeCell ref="BR4:BS4"/>
    <mergeCell ref="C1:D1"/>
    <mergeCell ref="F28:G29"/>
    <mergeCell ref="F32:G33"/>
    <mergeCell ref="F36:G4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J3:BK3"/>
    <mergeCell ref="BL3:BM3"/>
    <mergeCell ref="BN3:BO3"/>
    <mergeCell ref="BP3:BQ3"/>
    <mergeCell ref="BR3:BS3"/>
    <mergeCell ref="J4:K4"/>
    <mergeCell ref="L4:M4"/>
    <mergeCell ref="N4:O4"/>
    <mergeCell ref="P4:Q4"/>
    <mergeCell ref="R4:S4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I17:I19"/>
    <mergeCell ref="I22:I27"/>
    <mergeCell ref="I30:I31"/>
    <mergeCell ref="I28:I29"/>
    <mergeCell ref="J3:K3"/>
    <mergeCell ref="L3:M3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BS46"/>
  <sheetViews>
    <sheetView showGridLines="0" zoomScale="80" zoomScaleNormal="80" zoomScaleSheetLayoutView="50" zoomScalePageLayoutView="0" workbookViewId="0" topLeftCell="A1">
      <selection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39965</v>
      </c>
      <c r="C1" s="195">
        <f>IF(B1="","",DATE(YEAR(B1),MONTH(B1)+1,DAY(B1)-1))</f>
        <v>39994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6</v>
      </c>
      <c r="E2" s="6" t="s">
        <v>37</v>
      </c>
      <c r="F2" s="5"/>
      <c r="G2" s="1"/>
      <c r="H2" s="1"/>
      <c r="I2" s="83" t="s">
        <v>12</v>
      </c>
      <c r="J2" s="124">
        <f>$B$1</f>
        <v>39965</v>
      </c>
      <c r="K2" s="125" t="str">
        <f>IF(J2="","",TEXT(J2,"aaa"))</f>
        <v>週一</v>
      </c>
      <c r="L2" s="126">
        <f>IF(J2="","",IF(J2&gt;=$C$1,"",J2+1))</f>
        <v>39966</v>
      </c>
      <c r="M2" s="125" t="str">
        <f>IF(L2="","",TEXT(L2,"aaa"))</f>
        <v>週二</v>
      </c>
      <c r="N2" s="126">
        <f>IF(L2="","",IF(L2&gt;=$C$1,"",L2+1))</f>
        <v>39967</v>
      </c>
      <c r="O2" s="125" t="str">
        <f>IF(N2="","",TEXT(N2,"aaa"))</f>
        <v>週三</v>
      </c>
      <c r="P2" s="126">
        <f>IF(N2="","",IF(N2&gt;=$C$1,"",N2+1))</f>
        <v>39968</v>
      </c>
      <c r="Q2" s="125" t="str">
        <f>IF(P2="","",TEXT(P2,"aaa"))</f>
        <v>週四</v>
      </c>
      <c r="R2" s="126">
        <f>IF(P2="","",IF(P2&gt;=$C$1,"",P2+1))</f>
        <v>39969</v>
      </c>
      <c r="S2" s="125" t="str">
        <f>IF(R2="","",TEXT(R2,"aaa"))</f>
        <v>週五</v>
      </c>
      <c r="T2" s="126">
        <f>IF(R2="","",IF(R2&gt;=$C$1,"",R2+1))</f>
        <v>39970</v>
      </c>
      <c r="U2" s="125" t="str">
        <f>IF(T2="","",TEXT(T2,"aaa"))</f>
        <v>週六</v>
      </c>
      <c r="V2" s="126">
        <f>IF(T2="","",IF(T2&gt;=$C$1,"",T2+1))</f>
        <v>39971</v>
      </c>
      <c r="W2" s="127" t="str">
        <f>IF(V2="","",TEXT(V2,"aaa"))</f>
        <v>週日</v>
      </c>
      <c r="X2" s="126">
        <f>IF(V2="","",IF(V2&gt;=$C$1,"",V2+1))</f>
        <v>39972</v>
      </c>
      <c r="Y2" s="125" t="str">
        <f>IF(X2="","",TEXT(X2,"aaa"))</f>
        <v>週一</v>
      </c>
      <c r="Z2" s="126">
        <f>IF(X2="","",IF(X2&gt;=$C$1,"",X2+1))</f>
        <v>39973</v>
      </c>
      <c r="AA2" s="125" t="str">
        <f>IF(Z2="","",TEXT(Z2,"aaa"))</f>
        <v>週二</v>
      </c>
      <c r="AB2" s="126">
        <f>IF(Z2="","",IF(Z2&gt;=$C$1,"",Z2+1))</f>
        <v>39974</v>
      </c>
      <c r="AC2" s="125" t="str">
        <f>IF(AB2="","",TEXT(AB2,"aaa"))</f>
        <v>週三</v>
      </c>
      <c r="AD2" s="126">
        <f>IF(AB2="","",IF(AB2&gt;=$C$1,"",AB2+1))</f>
        <v>39975</v>
      </c>
      <c r="AE2" s="125" t="str">
        <f>IF(AD2="","",TEXT(AD2,"aaa"))</f>
        <v>週四</v>
      </c>
      <c r="AF2" s="126">
        <f>IF(AD2="","",IF(AD2&gt;=$C$1,"",AD2+1))</f>
        <v>39976</v>
      </c>
      <c r="AG2" s="125" t="str">
        <f>IF(AF2="","",TEXT(AF2,"aaa"))</f>
        <v>週五</v>
      </c>
      <c r="AH2" s="126">
        <f>IF(AF2="","",IF(AF2&gt;=$C$1,"",AF2+1))</f>
        <v>39977</v>
      </c>
      <c r="AI2" s="125" t="str">
        <f>IF(AH2="","",TEXT(AH2,"aaa"))</f>
        <v>週六</v>
      </c>
      <c r="AJ2" s="126">
        <f>IF(AH2="","",IF(AH2&gt;=$C$1,"",AH2+1))</f>
        <v>39978</v>
      </c>
      <c r="AK2" s="127" t="str">
        <f>IF(AJ2="","",TEXT(AJ2,"aaa"))</f>
        <v>週日</v>
      </c>
      <c r="AL2" s="126">
        <f>IF(AJ2="","",IF(AJ2&gt;=$C$1,"",AJ2+1))</f>
        <v>39979</v>
      </c>
      <c r="AM2" s="125" t="str">
        <f>IF(AL2="","",TEXT(AL2,"aaa"))</f>
        <v>週一</v>
      </c>
      <c r="AN2" s="126">
        <f>IF(AL2="","",IF(AL2&gt;=$C$1,"",AL2+1))</f>
        <v>39980</v>
      </c>
      <c r="AO2" s="125" t="str">
        <f>IF(AN2="","",TEXT(AN2,"aaa"))</f>
        <v>週二</v>
      </c>
      <c r="AP2" s="126">
        <f>IF(AN2="","",IF(AN2&gt;=$C$1,"",AN2+1))</f>
        <v>39981</v>
      </c>
      <c r="AQ2" s="125" t="str">
        <f>IF(AP2="","",TEXT(AP2,"aaa"))</f>
        <v>週三</v>
      </c>
      <c r="AR2" s="126">
        <f>IF(AP2="","",IF(AP2&gt;=$C$1,"",AP2+1))</f>
        <v>39982</v>
      </c>
      <c r="AS2" s="125" t="str">
        <f>IF(AR2="","",TEXT(AR2,"aaa"))</f>
        <v>週四</v>
      </c>
      <c r="AT2" s="126">
        <f>IF(AR2="","",IF(AR2&gt;=$C$1,"",AR2+1))</f>
        <v>39983</v>
      </c>
      <c r="AU2" s="125" t="str">
        <f>IF(AT2="","",TEXT(AT2,"aaa"))</f>
        <v>週五</v>
      </c>
      <c r="AV2" s="126">
        <f>IF(AT2="","",IF(AT2&gt;=$C$1,"",AT2+1))</f>
        <v>39984</v>
      </c>
      <c r="AW2" s="125" t="str">
        <f>IF(AV2="","",TEXT(AV2,"aaa"))</f>
        <v>週六</v>
      </c>
      <c r="AX2" s="126">
        <f>IF(AV2="","",IF(AV2&gt;=$C$1,"",AV2+1))</f>
        <v>39985</v>
      </c>
      <c r="AY2" s="127" t="str">
        <f>IF(AX2="","",TEXT(AX2,"aaa"))</f>
        <v>週日</v>
      </c>
      <c r="AZ2" s="126">
        <f>IF(AX2="","",IF(AX2&gt;=$C$1,"",AX2+1))</f>
        <v>39986</v>
      </c>
      <c r="BA2" s="125" t="str">
        <f>IF(AZ2="","",TEXT(AZ2,"aaa"))</f>
        <v>週一</v>
      </c>
      <c r="BB2" s="126">
        <f>IF(AZ2="","",IF(AZ2&gt;=$C$1,"",AZ2+1))</f>
        <v>39987</v>
      </c>
      <c r="BC2" s="125" t="str">
        <f>IF(BB2="","",TEXT(BB2,"aaa"))</f>
        <v>週二</v>
      </c>
      <c r="BD2" s="126">
        <f>IF(BB2="","",IF(BB2&gt;=$C$1,"",BB2+1))</f>
        <v>39988</v>
      </c>
      <c r="BE2" s="125" t="str">
        <f>IF(BD2="","",TEXT(BD2,"aaa"))</f>
        <v>週三</v>
      </c>
      <c r="BF2" s="126">
        <f>IF(BD2="","",IF(BD2&gt;=$C$1,"",BD2+1))</f>
        <v>39989</v>
      </c>
      <c r="BG2" s="125" t="str">
        <f>IF(BF2="","",TEXT(BF2,"aaa"))</f>
        <v>週四</v>
      </c>
      <c r="BH2" s="126">
        <f>IF(BF2="","",IF(BF2&gt;=$C$1,"",BF2+1))</f>
        <v>39990</v>
      </c>
      <c r="BI2" s="125" t="str">
        <f>IF(BH2="","",TEXT(BH2,"aaa"))</f>
        <v>週五</v>
      </c>
      <c r="BJ2" s="126">
        <f>IF(BH2="","",IF(BH2&gt;=$C$1,"",BH2+1))</f>
        <v>39991</v>
      </c>
      <c r="BK2" s="125" t="str">
        <f>IF(BJ2="","",TEXT(BJ2,"aaa"))</f>
        <v>週六</v>
      </c>
      <c r="BL2" s="126">
        <f>IF(BJ2="","",IF(BJ2&gt;=$C$1,"",BJ2+1))</f>
        <v>39992</v>
      </c>
      <c r="BM2" s="127" t="str">
        <f>IF(BL2="","",TEXT(BL2,"aaa"))</f>
        <v>週日</v>
      </c>
      <c r="BN2" s="126">
        <f>IF(BL2="","",IF(BL2&gt;=$C$1,"",BL2+1))</f>
        <v>39993</v>
      </c>
      <c r="BO2" s="125" t="str">
        <f>IF(BN2="","",TEXT(BN2,"aaa"))</f>
        <v>週一</v>
      </c>
      <c r="BP2" s="126">
        <f>IF(BN2="","",IF(BN2&gt;=$C$1,"",BN2+1))</f>
        <v>39994</v>
      </c>
      <c r="BQ2" s="128" t="str">
        <f>IF(BP2="","",TEXT(BP2,"aaa"))</f>
        <v>週二</v>
      </c>
      <c r="BR2" s="129">
        <f>IF(BP2="","",IF(BP2&gt;=$C$1,"",BP2+1))</f>
      </c>
      <c r="BS2" s="127">
        <f>IF(BR2="","",TEXT(BR2,"aaa"))</f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AX4:AY4"/>
    <mergeCell ref="AZ4:BA4"/>
    <mergeCell ref="BB4:BC4"/>
    <mergeCell ref="AN4:AO4"/>
    <mergeCell ref="AP4:AQ4"/>
    <mergeCell ref="BR4:BS4"/>
    <mergeCell ref="BD4:BE4"/>
    <mergeCell ref="BF4:BG4"/>
    <mergeCell ref="BH4:BI4"/>
    <mergeCell ref="BJ4:BK4"/>
    <mergeCell ref="F36:G44"/>
    <mergeCell ref="BL4:BM4"/>
    <mergeCell ref="BN4:BO4"/>
    <mergeCell ref="BP4:BQ4"/>
    <mergeCell ref="AV4:AW4"/>
    <mergeCell ref="AB4:AC4"/>
    <mergeCell ref="AD4:AE4"/>
    <mergeCell ref="AR4:AS4"/>
    <mergeCell ref="AT4:AU4"/>
    <mergeCell ref="AF4:AG4"/>
    <mergeCell ref="AH4:AI4"/>
    <mergeCell ref="AJ4:AK4"/>
    <mergeCell ref="AL4:AM4"/>
    <mergeCell ref="BR3:BS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BF3:BG3"/>
    <mergeCell ref="BH3:BI3"/>
    <mergeCell ref="BJ3:BK3"/>
    <mergeCell ref="BL3:BM3"/>
    <mergeCell ref="BN3:BO3"/>
    <mergeCell ref="BP3:BQ3"/>
    <mergeCell ref="AT3:AU3"/>
    <mergeCell ref="AV3:AW3"/>
    <mergeCell ref="AX3:AY3"/>
    <mergeCell ref="AZ3:BA3"/>
    <mergeCell ref="BB3:BC3"/>
    <mergeCell ref="BD3:BE3"/>
    <mergeCell ref="AH3:AI3"/>
    <mergeCell ref="AJ3:AK3"/>
    <mergeCell ref="AL3:AM3"/>
    <mergeCell ref="AN3:AO3"/>
    <mergeCell ref="AP3:AQ3"/>
    <mergeCell ref="AR3:AS3"/>
    <mergeCell ref="V3:W3"/>
    <mergeCell ref="X3:Y3"/>
    <mergeCell ref="Z3:AA3"/>
    <mergeCell ref="AB3:AC3"/>
    <mergeCell ref="AD3:AE3"/>
    <mergeCell ref="AF3:AG3"/>
    <mergeCell ref="J3:K3"/>
    <mergeCell ref="L3:M3"/>
    <mergeCell ref="N3:O3"/>
    <mergeCell ref="P3:Q3"/>
    <mergeCell ref="R3:S3"/>
    <mergeCell ref="T3:U3"/>
    <mergeCell ref="F32:G33"/>
    <mergeCell ref="C1:D1"/>
    <mergeCell ref="I30:I31"/>
    <mergeCell ref="I28:I29"/>
    <mergeCell ref="I17:I19"/>
    <mergeCell ref="I22:I27"/>
    <mergeCell ref="F28:G29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BS46"/>
  <sheetViews>
    <sheetView showGridLines="0" zoomScale="80" zoomScaleNormal="80" zoomScaleSheetLayoutView="50" zoomScalePageLayoutView="0" workbookViewId="0" topLeftCell="A1">
      <pane xSplit="9" ySplit="5" topLeftCell="Z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39995</v>
      </c>
      <c r="C1" s="195">
        <f>IF(B1="","",DATE(YEAR(B1),MONTH(B1)+1,DAY(B1)-1))</f>
        <v>40025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7</v>
      </c>
      <c r="E2" s="6" t="s">
        <v>37</v>
      </c>
      <c r="F2" s="5"/>
      <c r="G2" s="1"/>
      <c r="H2" s="1"/>
      <c r="I2" s="83" t="s">
        <v>12</v>
      </c>
      <c r="J2" s="124">
        <f>$B$1</f>
        <v>39995</v>
      </c>
      <c r="K2" s="125" t="str">
        <f>IF(J2="","",TEXT(J2,"aaa"))</f>
        <v>週三</v>
      </c>
      <c r="L2" s="126">
        <f>IF(J2="","",IF(J2&gt;=$C$1,"",J2+1))</f>
        <v>39996</v>
      </c>
      <c r="M2" s="125" t="str">
        <f>IF(L2="","",TEXT(L2,"aaa"))</f>
        <v>週四</v>
      </c>
      <c r="N2" s="126">
        <f>IF(L2="","",IF(L2&gt;=$C$1,"",L2+1))</f>
        <v>39997</v>
      </c>
      <c r="O2" s="125" t="str">
        <f>IF(N2="","",TEXT(N2,"aaa"))</f>
        <v>週五</v>
      </c>
      <c r="P2" s="126">
        <f>IF(N2="","",IF(N2&gt;=$C$1,"",N2+1))</f>
        <v>39998</v>
      </c>
      <c r="Q2" s="125" t="str">
        <f>IF(P2="","",TEXT(P2,"aaa"))</f>
        <v>週六</v>
      </c>
      <c r="R2" s="126">
        <f>IF(P2="","",IF(P2&gt;=$C$1,"",P2+1))</f>
        <v>39999</v>
      </c>
      <c r="S2" s="125" t="str">
        <f>IF(R2="","",TEXT(R2,"aaa"))</f>
        <v>週日</v>
      </c>
      <c r="T2" s="126">
        <f>IF(R2="","",IF(R2&gt;=$C$1,"",R2+1))</f>
        <v>40000</v>
      </c>
      <c r="U2" s="125" t="str">
        <f>IF(T2="","",TEXT(T2,"aaa"))</f>
        <v>週一</v>
      </c>
      <c r="V2" s="126">
        <f>IF(T2="","",IF(T2&gt;=$C$1,"",T2+1))</f>
        <v>40001</v>
      </c>
      <c r="W2" s="127" t="str">
        <f>IF(V2="","",TEXT(V2,"aaa"))</f>
        <v>週二</v>
      </c>
      <c r="X2" s="126">
        <f>IF(V2="","",IF(V2&gt;=$C$1,"",V2+1))</f>
        <v>40002</v>
      </c>
      <c r="Y2" s="125" t="str">
        <f>IF(X2="","",TEXT(X2,"aaa"))</f>
        <v>週三</v>
      </c>
      <c r="Z2" s="126">
        <f>IF(X2="","",IF(X2&gt;=$C$1,"",X2+1))</f>
        <v>40003</v>
      </c>
      <c r="AA2" s="125" t="str">
        <f>IF(Z2="","",TEXT(Z2,"aaa"))</f>
        <v>週四</v>
      </c>
      <c r="AB2" s="126">
        <f>IF(Z2="","",IF(Z2&gt;=$C$1,"",Z2+1))</f>
        <v>40004</v>
      </c>
      <c r="AC2" s="125" t="str">
        <f>IF(AB2="","",TEXT(AB2,"aaa"))</f>
        <v>週五</v>
      </c>
      <c r="AD2" s="126">
        <f>IF(AB2="","",IF(AB2&gt;=$C$1,"",AB2+1))</f>
        <v>40005</v>
      </c>
      <c r="AE2" s="125" t="str">
        <f>IF(AD2="","",TEXT(AD2,"aaa"))</f>
        <v>週六</v>
      </c>
      <c r="AF2" s="126">
        <f>IF(AD2="","",IF(AD2&gt;=$C$1,"",AD2+1))</f>
        <v>40006</v>
      </c>
      <c r="AG2" s="125" t="str">
        <f>IF(AF2="","",TEXT(AF2,"aaa"))</f>
        <v>週日</v>
      </c>
      <c r="AH2" s="126">
        <f>IF(AF2="","",IF(AF2&gt;=$C$1,"",AF2+1))</f>
        <v>40007</v>
      </c>
      <c r="AI2" s="125" t="str">
        <f>IF(AH2="","",TEXT(AH2,"aaa"))</f>
        <v>週一</v>
      </c>
      <c r="AJ2" s="126">
        <f>IF(AH2="","",IF(AH2&gt;=$C$1,"",AH2+1))</f>
        <v>40008</v>
      </c>
      <c r="AK2" s="127" t="str">
        <f>IF(AJ2="","",TEXT(AJ2,"aaa"))</f>
        <v>週二</v>
      </c>
      <c r="AL2" s="126">
        <f>IF(AJ2="","",IF(AJ2&gt;=$C$1,"",AJ2+1))</f>
        <v>40009</v>
      </c>
      <c r="AM2" s="125" t="str">
        <f>IF(AL2="","",TEXT(AL2,"aaa"))</f>
        <v>週三</v>
      </c>
      <c r="AN2" s="126">
        <f>IF(AL2="","",IF(AL2&gt;=$C$1,"",AL2+1))</f>
        <v>40010</v>
      </c>
      <c r="AO2" s="125" t="str">
        <f>IF(AN2="","",TEXT(AN2,"aaa"))</f>
        <v>週四</v>
      </c>
      <c r="AP2" s="126">
        <f>IF(AN2="","",IF(AN2&gt;=$C$1,"",AN2+1))</f>
        <v>40011</v>
      </c>
      <c r="AQ2" s="125" t="str">
        <f>IF(AP2="","",TEXT(AP2,"aaa"))</f>
        <v>週五</v>
      </c>
      <c r="AR2" s="126">
        <f>IF(AP2="","",IF(AP2&gt;=$C$1,"",AP2+1))</f>
        <v>40012</v>
      </c>
      <c r="AS2" s="125" t="str">
        <f>IF(AR2="","",TEXT(AR2,"aaa"))</f>
        <v>週六</v>
      </c>
      <c r="AT2" s="126">
        <f>IF(AR2="","",IF(AR2&gt;=$C$1,"",AR2+1))</f>
        <v>40013</v>
      </c>
      <c r="AU2" s="125" t="str">
        <f>IF(AT2="","",TEXT(AT2,"aaa"))</f>
        <v>週日</v>
      </c>
      <c r="AV2" s="126">
        <f>IF(AT2="","",IF(AT2&gt;=$C$1,"",AT2+1))</f>
        <v>40014</v>
      </c>
      <c r="AW2" s="125" t="str">
        <f>IF(AV2="","",TEXT(AV2,"aaa"))</f>
        <v>週一</v>
      </c>
      <c r="AX2" s="126">
        <f>IF(AV2="","",IF(AV2&gt;=$C$1,"",AV2+1))</f>
        <v>40015</v>
      </c>
      <c r="AY2" s="127" t="str">
        <f>IF(AX2="","",TEXT(AX2,"aaa"))</f>
        <v>週二</v>
      </c>
      <c r="AZ2" s="126">
        <f>IF(AX2="","",IF(AX2&gt;=$C$1,"",AX2+1))</f>
        <v>40016</v>
      </c>
      <c r="BA2" s="125" t="str">
        <f>IF(AZ2="","",TEXT(AZ2,"aaa"))</f>
        <v>週三</v>
      </c>
      <c r="BB2" s="126">
        <f>IF(AZ2="","",IF(AZ2&gt;=$C$1,"",AZ2+1))</f>
        <v>40017</v>
      </c>
      <c r="BC2" s="125" t="str">
        <f>IF(BB2="","",TEXT(BB2,"aaa"))</f>
        <v>週四</v>
      </c>
      <c r="BD2" s="126">
        <f>IF(BB2="","",IF(BB2&gt;=$C$1,"",BB2+1))</f>
        <v>40018</v>
      </c>
      <c r="BE2" s="125" t="str">
        <f>IF(BD2="","",TEXT(BD2,"aaa"))</f>
        <v>週五</v>
      </c>
      <c r="BF2" s="126">
        <f>IF(BD2="","",IF(BD2&gt;=$C$1,"",BD2+1))</f>
        <v>40019</v>
      </c>
      <c r="BG2" s="125" t="str">
        <f>IF(BF2="","",TEXT(BF2,"aaa"))</f>
        <v>週六</v>
      </c>
      <c r="BH2" s="126">
        <f>IF(BF2="","",IF(BF2&gt;=$C$1,"",BF2+1))</f>
        <v>40020</v>
      </c>
      <c r="BI2" s="125" t="str">
        <f>IF(BH2="","",TEXT(BH2,"aaa"))</f>
        <v>週日</v>
      </c>
      <c r="BJ2" s="126">
        <f>IF(BH2="","",IF(BH2&gt;=$C$1,"",BH2+1))</f>
        <v>40021</v>
      </c>
      <c r="BK2" s="125" t="str">
        <f>IF(BJ2="","",TEXT(BJ2,"aaa"))</f>
        <v>週一</v>
      </c>
      <c r="BL2" s="126">
        <f>IF(BJ2="","",IF(BJ2&gt;=$C$1,"",BJ2+1))</f>
        <v>40022</v>
      </c>
      <c r="BM2" s="127" t="str">
        <f>IF(BL2="","",TEXT(BL2,"aaa"))</f>
        <v>週二</v>
      </c>
      <c r="BN2" s="126">
        <f>IF(BL2="","",IF(BL2&gt;=$C$1,"",BL2+1))</f>
        <v>40023</v>
      </c>
      <c r="BO2" s="125" t="str">
        <f>IF(BN2="","",TEXT(BN2,"aaa"))</f>
        <v>週三</v>
      </c>
      <c r="BP2" s="126">
        <f>IF(BN2="","",IF(BN2&gt;=$C$1,"",BN2+1))</f>
        <v>40024</v>
      </c>
      <c r="BQ2" s="128" t="str">
        <f>IF(BP2="","",TEXT(BP2,"aaa"))</f>
        <v>週四</v>
      </c>
      <c r="BR2" s="129">
        <f>IF(BP2="","",IF(BP2&gt;=$C$1,"",BP2+1))</f>
        <v>40025</v>
      </c>
      <c r="BS2" s="127" t="str">
        <f>IF(BR2="","",TEXT(BR2,"aaa"))</f>
        <v>週五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P4:BQ4"/>
    <mergeCell ref="BR4:BS4"/>
    <mergeCell ref="C1:D1"/>
    <mergeCell ref="F28:G29"/>
    <mergeCell ref="F32:G33"/>
    <mergeCell ref="F36:G4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J3:BK3"/>
    <mergeCell ref="BL3:BM3"/>
    <mergeCell ref="BN3:BO3"/>
    <mergeCell ref="BP3:BQ3"/>
    <mergeCell ref="BR3:BS3"/>
    <mergeCell ref="J4:K4"/>
    <mergeCell ref="L4:M4"/>
    <mergeCell ref="N4:O4"/>
    <mergeCell ref="P4:Q4"/>
    <mergeCell ref="R4:S4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I30:I31"/>
    <mergeCell ref="I28:I29"/>
    <mergeCell ref="I17:I19"/>
    <mergeCell ref="I22:I27"/>
    <mergeCell ref="J3:K3"/>
    <mergeCell ref="L3:M3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S46"/>
  <sheetViews>
    <sheetView showGridLines="0" zoomScale="80" zoomScaleNormal="80" zoomScaleSheetLayoutView="50" zoomScalePageLayoutView="0" workbookViewId="0" topLeftCell="A1">
      <pane xSplit="9" ySplit="5" topLeftCell="AM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F7" sqref="F7:G22"/>
    </sheetView>
  </sheetViews>
  <sheetFormatPr defaultColWidth="9.00390625" defaultRowHeight="13.5"/>
  <cols>
    <col min="1" max="1" width="1.875" style="3" customWidth="1"/>
    <col min="2" max="2" width="23.50390625" style="3" customWidth="1"/>
    <col min="3" max="3" width="8.125" style="3" customWidth="1"/>
    <col min="4" max="4" width="7.50390625" style="3" bestFit="1" customWidth="1"/>
    <col min="5" max="5" width="4.25390625" style="3" customWidth="1"/>
    <col min="6" max="6" width="19.375" style="3" customWidth="1"/>
    <col min="7" max="7" width="9.375" style="3" customWidth="1"/>
    <col min="8" max="8" width="5.75390625" style="3" customWidth="1"/>
    <col min="9" max="9" width="14.625" style="3" customWidth="1"/>
    <col min="10" max="10" width="6.50390625" style="3" bestFit="1" customWidth="1"/>
    <col min="11" max="11" width="7.00390625" style="3" customWidth="1"/>
    <col min="12" max="12" width="5.625" style="3" bestFit="1" customWidth="1"/>
    <col min="13" max="13" width="8.625" style="3" bestFit="1" customWidth="1"/>
    <col min="14" max="14" width="6.00390625" style="3" customWidth="1"/>
    <col min="15" max="15" width="7.625" style="3" bestFit="1" customWidth="1"/>
    <col min="16" max="16" width="6.50390625" style="3" customWidth="1"/>
    <col min="17" max="17" width="8.25390625" style="3" bestFit="1" customWidth="1"/>
    <col min="18" max="18" width="5.625" style="3" bestFit="1" customWidth="1"/>
    <col min="19" max="19" width="7.00390625" style="3" bestFit="1" customWidth="1"/>
    <col min="20" max="20" width="5.625" style="3" bestFit="1" customWidth="1"/>
    <col min="21" max="21" width="7.00390625" style="3" bestFit="1" customWidth="1"/>
    <col min="22" max="22" width="5.625" style="3" bestFit="1" customWidth="1"/>
    <col min="23" max="23" width="7.00390625" style="3" bestFit="1" customWidth="1"/>
    <col min="24" max="24" width="5.625" style="3" customWidth="1"/>
    <col min="25" max="25" width="7.00390625" style="3" customWidth="1"/>
    <col min="26" max="26" width="5.625" style="3" bestFit="1" customWidth="1"/>
    <col min="27" max="27" width="7.00390625" style="3" bestFit="1" customWidth="1"/>
    <col min="28" max="28" width="5.625" style="3" bestFit="1" customWidth="1"/>
    <col min="29" max="29" width="7.00390625" style="3" bestFit="1" customWidth="1"/>
    <col min="30" max="30" width="5.625" style="3" bestFit="1" customWidth="1"/>
    <col min="31" max="31" width="7.00390625" style="3" bestFit="1" customWidth="1"/>
    <col min="32" max="32" width="8.125" style="3" bestFit="1" customWidth="1"/>
    <col min="33" max="33" width="7.00390625" style="3" bestFit="1" customWidth="1"/>
    <col min="34" max="34" width="5.625" style="3" bestFit="1" customWidth="1"/>
    <col min="35" max="35" width="7.00390625" style="3" bestFit="1" customWidth="1"/>
    <col min="36" max="36" width="5.625" style="3" bestFit="1" customWidth="1"/>
    <col min="37" max="37" width="8.875" style="3" customWidth="1"/>
    <col min="38" max="38" width="8.125" style="3" bestFit="1" customWidth="1"/>
    <col min="39" max="39" width="8.00390625" style="3" bestFit="1" customWidth="1"/>
    <col min="40" max="40" width="8.50390625" style="3" customWidth="1"/>
    <col min="41" max="41" width="9.375" style="3" customWidth="1"/>
    <col min="42" max="42" width="5.625" style="3" bestFit="1" customWidth="1"/>
    <col min="43" max="43" width="8.00390625" style="3" bestFit="1" customWidth="1"/>
    <col min="44" max="44" width="5.625" style="3" bestFit="1" customWidth="1"/>
    <col min="45" max="45" width="7.00390625" style="3" bestFit="1" customWidth="1"/>
    <col min="46" max="46" width="5.625" style="3" bestFit="1" customWidth="1"/>
    <col min="47" max="47" width="8.25390625" style="3" bestFit="1" customWidth="1"/>
    <col min="48" max="48" width="5.625" style="3" bestFit="1" customWidth="1"/>
    <col min="49" max="49" width="8.25390625" style="3" customWidth="1"/>
    <col min="50" max="50" width="5.625" style="3" bestFit="1" customWidth="1"/>
    <col min="51" max="51" width="7.00390625" style="3" bestFit="1" customWidth="1"/>
    <col min="52" max="52" width="5.625" style="3" bestFit="1" customWidth="1"/>
    <col min="53" max="53" width="7.00390625" style="3" bestFit="1" customWidth="1"/>
    <col min="54" max="54" width="7.25390625" style="3" customWidth="1"/>
    <col min="55" max="55" width="8.75390625" style="3" customWidth="1"/>
    <col min="56" max="56" width="5.625" style="3" bestFit="1" customWidth="1"/>
    <col min="57" max="57" width="7.00390625" style="3" bestFit="1" customWidth="1"/>
    <col min="58" max="58" width="7.625" style="3" customWidth="1"/>
    <col min="59" max="59" width="6.875" style="3" bestFit="1" customWidth="1"/>
    <col min="60" max="60" width="5.625" style="3" bestFit="1" customWidth="1"/>
    <col min="61" max="61" width="7.00390625" style="3" bestFit="1" customWidth="1"/>
    <col min="62" max="62" width="5.625" style="3" bestFit="1" customWidth="1"/>
    <col min="63" max="63" width="7.00390625" style="3" bestFit="1" customWidth="1"/>
    <col min="64" max="64" width="8.125" style="3" bestFit="1" customWidth="1"/>
    <col min="65" max="65" width="7.00390625" style="3" bestFit="1" customWidth="1"/>
    <col min="66" max="66" width="5.625" style="3" bestFit="1" customWidth="1"/>
    <col min="67" max="67" width="7.00390625" style="3" bestFit="1" customWidth="1"/>
    <col min="68" max="68" width="5.625" style="3" bestFit="1" customWidth="1"/>
    <col min="69" max="69" width="8.25390625" style="3" bestFit="1" customWidth="1"/>
    <col min="70" max="70" width="5.625" style="3" bestFit="1" customWidth="1"/>
    <col min="71" max="71" width="7.00390625" style="3" bestFit="1" customWidth="1"/>
    <col min="72" max="16384" width="9.00390625" style="3" customWidth="1"/>
  </cols>
  <sheetData>
    <row r="1" spans="1:8" ht="12" customHeight="1" thickBot="1">
      <c r="A1" s="1"/>
      <c r="B1" s="2">
        <f>IF(OR(B2="",D2=""),"",DATE(B2,D2,1))</f>
        <v>40026</v>
      </c>
      <c r="C1" s="195">
        <f>IF(B1="","",DATE(YEAR(B1),MONTH(B1)+1,DAY(B1)-1))</f>
        <v>40056</v>
      </c>
      <c r="D1" s="195"/>
      <c r="E1" s="1"/>
      <c r="F1" s="1"/>
      <c r="G1" s="1"/>
      <c r="H1" s="1"/>
    </row>
    <row r="2" spans="1:71" ht="28.5" thickBot="1">
      <c r="A2" s="1"/>
      <c r="B2" s="137">
        <f>'年度總表'!F6</f>
        <v>2009</v>
      </c>
      <c r="C2" s="5" t="s">
        <v>11</v>
      </c>
      <c r="D2" s="137">
        <v>8</v>
      </c>
      <c r="E2" s="6" t="s">
        <v>37</v>
      </c>
      <c r="F2" s="5"/>
      <c r="G2" s="1"/>
      <c r="H2" s="1"/>
      <c r="I2" s="83" t="s">
        <v>12</v>
      </c>
      <c r="J2" s="124">
        <f>$B$1</f>
        <v>40026</v>
      </c>
      <c r="K2" s="125" t="str">
        <f>IF(J2="","",TEXT(J2,"aaa"))</f>
        <v>週六</v>
      </c>
      <c r="L2" s="126">
        <f>IF(J2="","",IF(J2&gt;=$C$1,"",J2+1))</f>
        <v>40027</v>
      </c>
      <c r="M2" s="125" t="str">
        <f>IF(L2="","",TEXT(L2,"aaa"))</f>
        <v>週日</v>
      </c>
      <c r="N2" s="126">
        <f>IF(L2="","",IF(L2&gt;=$C$1,"",L2+1))</f>
        <v>40028</v>
      </c>
      <c r="O2" s="125" t="str">
        <f>IF(N2="","",TEXT(N2,"aaa"))</f>
        <v>週一</v>
      </c>
      <c r="P2" s="126">
        <f>IF(N2="","",IF(N2&gt;=$C$1,"",N2+1))</f>
        <v>40029</v>
      </c>
      <c r="Q2" s="125" t="str">
        <f>IF(P2="","",TEXT(P2,"aaa"))</f>
        <v>週二</v>
      </c>
      <c r="R2" s="126">
        <f>IF(P2="","",IF(P2&gt;=$C$1,"",P2+1))</f>
        <v>40030</v>
      </c>
      <c r="S2" s="125" t="str">
        <f>IF(R2="","",TEXT(R2,"aaa"))</f>
        <v>週三</v>
      </c>
      <c r="T2" s="126">
        <f>IF(R2="","",IF(R2&gt;=$C$1,"",R2+1))</f>
        <v>40031</v>
      </c>
      <c r="U2" s="125" t="str">
        <f>IF(T2="","",TEXT(T2,"aaa"))</f>
        <v>週四</v>
      </c>
      <c r="V2" s="126">
        <f>IF(T2="","",IF(T2&gt;=$C$1,"",T2+1))</f>
        <v>40032</v>
      </c>
      <c r="W2" s="127" t="str">
        <f>IF(V2="","",TEXT(V2,"aaa"))</f>
        <v>週五</v>
      </c>
      <c r="X2" s="126">
        <f>IF(V2="","",IF(V2&gt;=$C$1,"",V2+1))</f>
        <v>40033</v>
      </c>
      <c r="Y2" s="125" t="str">
        <f>IF(X2="","",TEXT(X2,"aaa"))</f>
        <v>週六</v>
      </c>
      <c r="Z2" s="126">
        <f>IF(X2="","",IF(X2&gt;=$C$1,"",X2+1))</f>
        <v>40034</v>
      </c>
      <c r="AA2" s="125" t="str">
        <f>IF(Z2="","",TEXT(Z2,"aaa"))</f>
        <v>週日</v>
      </c>
      <c r="AB2" s="126">
        <f>IF(Z2="","",IF(Z2&gt;=$C$1,"",Z2+1))</f>
        <v>40035</v>
      </c>
      <c r="AC2" s="125" t="str">
        <f>IF(AB2="","",TEXT(AB2,"aaa"))</f>
        <v>週一</v>
      </c>
      <c r="AD2" s="126">
        <f>IF(AB2="","",IF(AB2&gt;=$C$1,"",AB2+1))</f>
        <v>40036</v>
      </c>
      <c r="AE2" s="125" t="str">
        <f>IF(AD2="","",TEXT(AD2,"aaa"))</f>
        <v>週二</v>
      </c>
      <c r="AF2" s="126">
        <f>IF(AD2="","",IF(AD2&gt;=$C$1,"",AD2+1))</f>
        <v>40037</v>
      </c>
      <c r="AG2" s="125" t="str">
        <f>IF(AF2="","",TEXT(AF2,"aaa"))</f>
        <v>週三</v>
      </c>
      <c r="AH2" s="126">
        <f>IF(AF2="","",IF(AF2&gt;=$C$1,"",AF2+1))</f>
        <v>40038</v>
      </c>
      <c r="AI2" s="125" t="str">
        <f>IF(AH2="","",TEXT(AH2,"aaa"))</f>
        <v>週四</v>
      </c>
      <c r="AJ2" s="126">
        <f>IF(AH2="","",IF(AH2&gt;=$C$1,"",AH2+1))</f>
        <v>40039</v>
      </c>
      <c r="AK2" s="127" t="str">
        <f>IF(AJ2="","",TEXT(AJ2,"aaa"))</f>
        <v>週五</v>
      </c>
      <c r="AL2" s="126">
        <f>IF(AJ2="","",IF(AJ2&gt;=$C$1,"",AJ2+1))</f>
        <v>40040</v>
      </c>
      <c r="AM2" s="125" t="str">
        <f>IF(AL2="","",TEXT(AL2,"aaa"))</f>
        <v>週六</v>
      </c>
      <c r="AN2" s="126">
        <f>IF(AL2="","",IF(AL2&gt;=$C$1,"",AL2+1))</f>
        <v>40041</v>
      </c>
      <c r="AO2" s="125" t="str">
        <f>IF(AN2="","",TEXT(AN2,"aaa"))</f>
        <v>週日</v>
      </c>
      <c r="AP2" s="126">
        <f>IF(AN2="","",IF(AN2&gt;=$C$1,"",AN2+1))</f>
        <v>40042</v>
      </c>
      <c r="AQ2" s="125" t="str">
        <f>IF(AP2="","",TEXT(AP2,"aaa"))</f>
        <v>週一</v>
      </c>
      <c r="AR2" s="126">
        <f>IF(AP2="","",IF(AP2&gt;=$C$1,"",AP2+1))</f>
        <v>40043</v>
      </c>
      <c r="AS2" s="125" t="str">
        <f>IF(AR2="","",TEXT(AR2,"aaa"))</f>
        <v>週二</v>
      </c>
      <c r="AT2" s="126">
        <f>IF(AR2="","",IF(AR2&gt;=$C$1,"",AR2+1))</f>
        <v>40044</v>
      </c>
      <c r="AU2" s="125" t="str">
        <f>IF(AT2="","",TEXT(AT2,"aaa"))</f>
        <v>週三</v>
      </c>
      <c r="AV2" s="126">
        <f>IF(AT2="","",IF(AT2&gt;=$C$1,"",AT2+1))</f>
        <v>40045</v>
      </c>
      <c r="AW2" s="125" t="str">
        <f>IF(AV2="","",TEXT(AV2,"aaa"))</f>
        <v>週四</v>
      </c>
      <c r="AX2" s="126">
        <f>IF(AV2="","",IF(AV2&gt;=$C$1,"",AV2+1))</f>
        <v>40046</v>
      </c>
      <c r="AY2" s="127" t="str">
        <f>IF(AX2="","",TEXT(AX2,"aaa"))</f>
        <v>週五</v>
      </c>
      <c r="AZ2" s="126">
        <f>IF(AX2="","",IF(AX2&gt;=$C$1,"",AX2+1))</f>
        <v>40047</v>
      </c>
      <c r="BA2" s="125" t="str">
        <f>IF(AZ2="","",TEXT(AZ2,"aaa"))</f>
        <v>週六</v>
      </c>
      <c r="BB2" s="126">
        <f>IF(AZ2="","",IF(AZ2&gt;=$C$1,"",AZ2+1))</f>
        <v>40048</v>
      </c>
      <c r="BC2" s="125" t="str">
        <f>IF(BB2="","",TEXT(BB2,"aaa"))</f>
        <v>週日</v>
      </c>
      <c r="BD2" s="126">
        <f>IF(BB2="","",IF(BB2&gt;=$C$1,"",BB2+1))</f>
        <v>40049</v>
      </c>
      <c r="BE2" s="125" t="str">
        <f>IF(BD2="","",TEXT(BD2,"aaa"))</f>
        <v>週一</v>
      </c>
      <c r="BF2" s="126">
        <f>IF(BD2="","",IF(BD2&gt;=$C$1,"",BD2+1))</f>
        <v>40050</v>
      </c>
      <c r="BG2" s="125" t="str">
        <f>IF(BF2="","",TEXT(BF2,"aaa"))</f>
        <v>週二</v>
      </c>
      <c r="BH2" s="126">
        <f>IF(BF2="","",IF(BF2&gt;=$C$1,"",BF2+1))</f>
        <v>40051</v>
      </c>
      <c r="BI2" s="125" t="str">
        <f>IF(BH2="","",TEXT(BH2,"aaa"))</f>
        <v>週三</v>
      </c>
      <c r="BJ2" s="126">
        <f>IF(BH2="","",IF(BH2&gt;=$C$1,"",BH2+1))</f>
        <v>40052</v>
      </c>
      <c r="BK2" s="125" t="str">
        <f>IF(BJ2="","",TEXT(BJ2,"aaa"))</f>
        <v>週四</v>
      </c>
      <c r="BL2" s="126">
        <f>IF(BJ2="","",IF(BJ2&gt;=$C$1,"",BJ2+1))</f>
        <v>40053</v>
      </c>
      <c r="BM2" s="127" t="str">
        <f>IF(BL2="","",TEXT(BL2,"aaa"))</f>
        <v>週五</v>
      </c>
      <c r="BN2" s="126">
        <f>IF(BL2="","",IF(BL2&gt;=$C$1,"",BL2+1))</f>
        <v>40054</v>
      </c>
      <c r="BO2" s="125" t="str">
        <f>IF(BN2="","",TEXT(BN2,"aaa"))</f>
        <v>週六</v>
      </c>
      <c r="BP2" s="126">
        <f>IF(BN2="","",IF(BN2&gt;=$C$1,"",BN2+1))</f>
        <v>40055</v>
      </c>
      <c r="BQ2" s="128" t="str">
        <f>IF(BP2="","",TEXT(BP2,"aaa"))</f>
        <v>週日</v>
      </c>
      <c r="BR2" s="129">
        <f>IF(BP2="","",IF(BP2&gt;=$C$1,"",BP2+1))</f>
        <v>40056</v>
      </c>
      <c r="BS2" s="127" t="str">
        <f>IF(BR2="","",TEXT(BR2,"aaa"))</f>
        <v>週一</v>
      </c>
    </row>
    <row r="3" spans="1:71" ht="17.25" customHeight="1" thickBot="1">
      <c r="A3" s="1"/>
      <c r="B3" s="78"/>
      <c r="C3" s="5"/>
      <c r="D3" s="4"/>
      <c r="E3" s="6"/>
      <c r="F3" s="5"/>
      <c r="G3" s="1"/>
      <c r="H3" s="1"/>
      <c r="I3" s="84" t="s">
        <v>51</v>
      </c>
      <c r="J3" s="207">
        <f>IF(ISNA(VLOOKUP(J$2,'紀念日'!$B$5:$C$33,2,FALSE)),"",VLOOKUP(J$2,'紀念日'!$B$5:$C$33,2,FALSE))</f>
      </c>
      <c r="K3" s="208"/>
      <c r="L3" s="209">
        <f>IF(ISNA(VLOOKUP(L$2,'紀念日'!$B$5:$C$33,2,FALSE)),"",VLOOKUP(L$2,'紀念日'!$B$5:$C$33,2,FALSE))</f>
      </c>
      <c r="M3" s="208"/>
      <c r="N3" s="209">
        <f>IF(ISNA(VLOOKUP(N$2,'紀念日'!$B$5:$C$33,2,FALSE)),"",VLOOKUP(N$2,'紀念日'!$B$5:$C$33,2,FALSE))</f>
      </c>
      <c r="O3" s="208"/>
      <c r="P3" s="209">
        <f>IF(ISNA(VLOOKUP(P$2,'紀念日'!$B$5:$C$33,2,FALSE)),"",VLOOKUP(P$2,'紀念日'!$B$5:$C$33,2,FALSE))</f>
      </c>
      <c r="Q3" s="208"/>
      <c r="R3" s="209">
        <f>IF(ISNA(VLOOKUP(R$2,'紀念日'!$B$5:$C$33,2,FALSE)),"",VLOOKUP(R$2,'紀念日'!$B$5:$C$33,2,FALSE))</f>
      </c>
      <c r="S3" s="208"/>
      <c r="T3" s="209">
        <f>IF(ISNA(VLOOKUP(T$2,'紀念日'!$B$5:$C$33,2,FALSE)),"",VLOOKUP(T$2,'紀念日'!$B$5:$C$33,2,FALSE))</f>
      </c>
      <c r="U3" s="208"/>
      <c r="V3" s="209">
        <f>IF(ISNA(VLOOKUP(V$2,'紀念日'!$B$5:$C$33,2,FALSE)),"",VLOOKUP(V$2,'紀念日'!$B$5:$C$33,2,FALSE))</f>
      </c>
      <c r="W3" s="208"/>
      <c r="X3" s="209">
        <f>IF(ISNA(VLOOKUP(X$2,'紀念日'!$B$5:$C$33,2,FALSE)),"",VLOOKUP(X$2,'紀念日'!$B$5:$C$33,2,FALSE))</f>
      </c>
      <c r="Y3" s="208"/>
      <c r="Z3" s="209">
        <f>IF(ISNA(VLOOKUP(Z$2,'紀念日'!$B$5:$C$33,2,FALSE)),"",VLOOKUP(Z$2,'紀念日'!$B$5:$C$33,2,FALSE))</f>
      </c>
      <c r="AA3" s="208"/>
      <c r="AB3" s="209">
        <f>IF(ISNA(VLOOKUP(AB$2,'紀念日'!$B$5:$C$33,2,FALSE)),"",VLOOKUP(AB$2,'紀念日'!$B$5:$C$33,2,FALSE))</f>
      </c>
      <c r="AC3" s="208"/>
      <c r="AD3" s="209">
        <f>IF(ISNA(VLOOKUP(AD$2,'紀念日'!$B$5:$C$33,2,FALSE)),"",VLOOKUP(AD$2,'紀念日'!$B$5:$C$33,2,FALSE))</f>
      </c>
      <c r="AE3" s="208"/>
      <c r="AF3" s="209">
        <f>IF(ISNA(VLOOKUP(AF$2,'紀念日'!$B$5:$C$33,2,FALSE)),"",VLOOKUP(AF$2,'紀念日'!$B$5:$C$33,2,FALSE))</f>
      </c>
      <c r="AG3" s="208"/>
      <c r="AH3" s="209">
        <f>IF(ISNA(VLOOKUP(AH$2,'紀念日'!$B$5:$C$33,2,FALSE)),"",VLOOKUP(AH$2,'紀念日'!$B$5:$C$33,2,FALSE))</f>
      </c>
      <c r="AI3" s="208"/>
      <c r="AJ3" s="209">
        <f>IF(ISNA(VLOOKUP(AJ$2,'紀念日'!$B$5:$C$33,2,FALSE)),"",VLOOKUP(AJ$2,'紀念日'!$B$5:$C$33,2,FALSE))</f>
      </c>
      <c r="AK3" s="208"/>
      <c r="AL3" s="209">
        <f>IF(ISNA(VLOOKUP(AL$2,'紀念日'!$B$5:$C$33,2,FALSE)),"",VLOOKUP(AL$2,'紀念日'!$B$5:$C$33,2,FALSE))</f>
      </c>
      <c r="AM3" s="208"/>
      <c r="AN3" s="209">
        <f>IF(ISNA(VLOOKUP(AN$2,'紀念日'!$B$5:$C$33,2,FALSE)),"",VLOOKUP(AN$2,'紀念日'!$B$5:$C$33,2,FALSE))</f>
      </c>
      <c r="AO3" s="208"/>
      <c r="AP3" s="209">
        <f>IF(ISNA(VLOOKUP(AP$2,'紀念日'!$B$5:$C$33,2,FALSE)),"",VLOOKUP(AP$2,'紀念日'!$B$5:$C$33,2,FALSE))</f>
      </c>
      <c r="AQ3" s="208"/>
      <c r="AR3" s="209">
        <f>IF(ISNA(VLOOKUP(AR$2,'紀念日'!$B$5:$C$33,2,FALSE)),"",VLOOKUP(AR$2,'紀念日'!$B$5:$C$33,2,FALSE))</f>
      </c>
      <c r="AS3" s="208"/>
      <c r="AT3" s="209">
        <f>IF(ISNA(VLOOKUP(AT$2,'紀念日'!$B$5:$C$33,2,FALSE)),"",VLOOKUP(AT$2,'紀念日'!$B$5:$C$33,2,FALSE))</f>
      </c>
      <c r="AU3" s="208"/>
      <c r="AV3" s="209">
        <f>IF(ISNA(VLOOKUP(AV$2,'紀念日'!$B$5:$C$33,2,FALSE)),"",VLOOKUP(AV$2,'紀念日'!$B$5:$C$33,2,FALSE))</f>
      </c>
      <c r="AW3" s="208"/>
      <c r="AX3" s="209">
        <f>IF(ISNA(VLOOKUP(AX$2,'紀念日'!$B$5:$C$33,2,FALSE)),"",VLOOKUP(AX$2,'紀念日'!$B$5:$C$33,2,FALSE))</f>
      </c>
      <c r="AY3" s="208"/>
      <c r="AZ3" s="209">
        <f>IF(ISNA(VLOOKUP(AZ$2,'紀念日'!$B$5:$C$33,2,FALSE)),"",VLOOKUP(AZ$2,'紀念日'!$B$5:$C$33,2,FALSE))</f>
      </c>
      <c r="BA3" s="208"/>
      <c r="BB3" s="209">
        <f>IF(ISNA(VLOOKUP(BB$2,'紀念日'!$B$5:$C$33,2,FALSE)),"",VLOOKUP(BB$2,'紀念日'!$B$5:$C$33,2,FALSE))</f>
      </c>
      <c r="BC3" s="208"/>
      <c r="BD3" s="209">
        <f>IF(ISNA(VLOOKUP(BD$2,'紀念日'!$B$5:$C$33,2,FALSE)),"",VLOOKUP(BD$2,'紀念日'!$B$5:$C$33,2,FALSE))</f>
      </c>
      <c r="BE3" s="208"/>
      <c r="BF3" s="209">
        <f>IF(ISNA(VLOOKUP(BF$2,'紀念日'!$B$5:$C$33,2,FALSE)),"",VLOOKUP(BF$2,'紀念日'!$B$5:$C$33,2,FALSE))</f>
      </c>
      <c r="BG3" s="208"/>
      <c r="BH3" s="209">
        <f>IF(ISNA(VLOOKUP(BH$2,'紀念日'!$B$5:$C$33,2,FALSE)),"",VLOOKUP(BH$2,'紀念日'!$B$5:$C$33,2,FALSE))</f>
      </c>
      <c r="BI3" s="208"/>
      <c r="BJ3" s="209">
        <f>IF(ISNA(VLOOKUP(BJ$2,'紀念日'!$B$5:$C$33,2,FALSE)),"",VLOOKUP(BJ$2,'紀念日'!$B$5:$C$33,2,FALSE))</f>
      </c>
      <c r="BK3" s="208"/>
      <c r="BL3" s="209">
        <f>IF(ISNA(VLOOKUP(BL$2,'紀念日'!$B$5:$C$33,2,FALSE)),"",VLOOKUP(BL$2,'紀念日'!$B$5:$C$33,2,FALSE))</f>
      </c>
      <c r="BM3" s="208"/>
      <c r="BN3" s="209">
        <f>IF(ISNA(VLOOKUP(BN$2,'紀念日'!$B$5:$C$33,2,FALSE)),"",VLOOKUP(BN$2,'紀念日'!$B$5:$C$33,2,FALSE))</f>
      </c>
      <c r="BO3" s="208"/>
      <c r="BP3" s="209">
        <f>IF(ISNA(VLOOKUP(BP$2,'紀念日'!$B$5:$C$33,2,FALSE)),"",VLOOKUP(BP$2,'紀念日'!$B$5:$C$33,2,FALSE))</f>
      </c>
      <c r="BQ3" s="208"/>
      <c r="BR3" s="209">
        <f>IF(ISNA(VLOOKUP(BR$2,'紀念日'!$B$5:$C$33,2,FALSE)),"",VLOOKUP(BR$2,'紀念日'!$B$5:$C$33,2,FALSE))</f>
      </c>
      <c r="BS3" s="210"/>
    </row>
    <row r="4" spans="1:71" ht="17.25" customHeight="1" thickBot="1">
      <c r="A4" s="1"/>
      <c r="B4" s="78"/>
      <c r="C4" s="5"/>
      <c r="D4" s="4"/>
      <c r="E4" s="6"/>
      <c r="F4" s="111" t="s">
        <v>79</v>
      </c>
      <c r="G4" s="1"/>
      <c r="H4" s="1"/>
      <c r="I4" s="85" t="s">
        <v>48</v>
      </c>
      <c r="J4" s="211">
        <f>IF(ISNA(VLOOKUP(J$2,'紀念日'!$F$5:$G$33,2,FALSE)),"",VLOOKUP(J$2,'紀念日'!$F$5:$G$33,2,FALSE))</f>
      </c>
      <c r="K4" s="212"/>
      <c r="L4" s="213">
        <f>IF(ISNA(VLOOKUP(L$2,'紀念日'!$F$5:$G$33,2,FALSE)),"",VLOOKUP(L$2,'紀念日'!$F$5:$G$33,2,FALSE))</f>
      </c>
      <c r="M4" s="212"/>
      <c r="N4" s="213">
        <f>IF(ISNA(VLOOKUP(N$2,'紀念日'!$F$5:$G$33,2,FALSE)),"",VLOOKUP(N$2,'紀念日'!$F$5:$G$33,2,FALSE))</f>
      </c>
      <c r="O4" s="212"/>
      <c r="P4" s="213">
        <f>IF(ISNA(VLOOKUP(P$2,'紀念日'!$F$5:$G$33,2,FALSE)),"",VLOOKUP(P$2,'紀念日'!$F$5:$G$33,2,FALSE))</f>
      </c>
      <c r="Q4" s="212"/>
      <c r="R4" s="213">
        <f>IF(ISNA(VLOOKUP(R$2,'紀念日'!$F$5:$G$33,2,FALSE)),"",VLOOKUP(R$2,'紀念日'!$F$5:$G$33,2,FALSE))</f>
      </c>
      <c r="S4" s="212"/>
      <c r="T4" s="213">
        <f>IF(ISNA(VLOOKUP(T$2,'紀念日'!$F$5:$G$33,2,FALSE)),"",VLOOKUP(T$2,'紀念日'!$F$5:$G$33,2,FALSE))</f>
      </c>
      <c r="U4" s="212"/>
      <c r="V4" s="213">
        <f>IF(ISNA(VLOOKUP(V$2,'紀念日'!$F$5:$G$33,2,FALSE)),"",VLOOKUP(V$2,'紀念日'!$F$5:$G$33,2,FALSE))</f>
      </c>
      <c r="W4" s="212"/>
      <c r="X4" s="213">
        <f>IF(ISNA(VLOOKUP(X$2,'紀念日'!$F$5:$G$33,2,FALSE)),"",VLOOKUP(X$2,'紀念日'!$F$5:$G$33,2,FALSE))</f>
      </c>
      <c r="Y4" s="212"/>
      <c r="Z4" s="213">
        <f>IF(ISNA(VLOOKUP(Z$2,'紀念日'!$F$5:$G$33,2,FALSE)),"",VLOOKUP(Z$2,'紀念日'!$F$5:$G$33,2,FALSE))</f>
      </c>
      <c r="AA4" s="212"/>
      <c r="AB4" s="213">
        <f>IF(ISNA(VLOOKUP(AB$2,'紀念日'!$F$5:$G$33,2,FALSE)),"",VLOOKUP(AB$2,'紀念日'!$F$5:$G$33,2,FALSE))</f>
      </c>
      <c r="AC4" s="212"/>
      <c r="AD4" s="213">
        <f>IF(ISNA(VLOOKUP(AD$2,'紀念日'!$F$5:$G$33,2,FALSE)),"",VLOOKUP(AD$2,'紀念日'!$F$5:$G$33,2,FALSE))</f>
      </c>
      <c r="AE4" s="212"/>
      <c r="AF4" s="213">
        <f>IF(ISNA(VLOOKUP(AF$2,'紀念日'!$F$5:$G$33,2,FALSE)),"",VLOOKUP(AF$2,'紀念日'!$F$5:$G$33,2,FALSE))</f>
      </c>
      <c r="AG4" s="212"/>
      <c r="AH4" s="213">
        <f>IF(ISNA(VLOOKUP(AH$2,'紀念日'!$F$5:$G$33,2,FALSE)),"",VLOOKUP(AH$2,'紀念日'!$F$5:$G$33,2,FALSE))</f>
      </c>
      <c r="AI4" s="212"/>
      <c r="AJ4" s="213">
        <f>IF(ISNA(VLOOKUP(AJ$2,'紀念日'!$F$5:$G$33,2,FALSE)),"",VLOOKUP(AJ$2,'紀念日'!$F$5:$G$33,2,FALSE))</f>
      </c>
      <c r="AK4" s="212"/>
      <c r="AL4" s="213">
        <f>IF(ISNA(VLOOKUP(AL$2,'紀念日'!$F$5:$G$33,2,FALSE)),"",VLOOKUP(AL$2,'紀念日'!$F$5:$G$33,2,FALSE))</f>
      </c>
      <c r="AM4" s="212"/>
      <c r="AN4" s="213">
        <f>IF(ISNA(VLOOKUP(AN$2,'紀念日'!$F$5:$G$33,2,FALSE)),"",VLOOKUP(AN$2,'紀念日'!$F$5:$G$33,2,FALSE))</f>
      </c>
      <c r="AO4" s="212"/>
      <c r="AP4" s="213">
        <f>IF(ISNA(VLOOKUP(AP$2,'紀念日'!$F$5:$G$33,2,FALSE)),"",VLOOKUP(AP$2,'紀念日'!$F$5:$G$33,2,FALSE))</f>
      </c>
      <c r="AQ4" s="212"/>
      <c r="AR4" s="213">
        <f>IF(ISNA(VLOOKUP(AR$2,'紀念日'!$F$5:$G$33,2,FALSE)),"",VLOOKUP(AR$2,'紀念日'!$F$5:$G$33,2,FALSE))</f>
      </c>
      <c r="AS4" s="212"/>
      <c r="AT4" s="213">
        <f>IF(ISNA(VLOOKUP(AT$2,'紀念日'!$F$5:$G$33,2,FALSE)),"",VLOOKUP(AT$2,'紀念日'!$F$5:$G$33,2,FALSE))</f>
      </c>
      <c r="AU4" s="212"/>
      <c r="AV4" s="213">
        <f>IF(ISNA(VLOOKUP(AV$2,'紀念日'!$F$5:$G$33,2,FALSE)),"",VLOOKUP(AV$2,'紀念日'!$F$5:$G$33,2,FALSE))</f>
      </c>
      <c r="AW4" s="212"/>
      <c r="AX4" s="213">
        <f>IF(ISNA(VLOOKUP(AX$2,'紀念日'!$F$5:$G$33,2,FALSE)),"",VLOOKUP(AX$2,'紀念日'!$F$5:$G$33,2,FALSE))</f>
      </c>
      <c r="AY4" s="212"/>
      <c r="AZ4" s="213">
        <f>IF(ISNA(VLOOKUP(AZ$2,'紀念日'!$F$5:$G$33,2,FALSE)),"",VLOOKUP(AZ$2,'紀念日'!$F$5:$G$33,2,FALSE))</f>
      </c>
      <c r="BA4" s="212"/>
      <c r="BB4" s="213">
        <f>IF(ISNA(VLOOKUP(BB$2,'紀念日'!$F$5:$G$33,2,FALSE)),"",VLOOKUP(BB$2,'紀念日'!$F$5:$G$33,2,FALSE))</f>
      </c>
      <c r="BC4" s="212"/>
      <c r="BD4" s="213">
        <f>IF(ISNA(VLOOKUP(BD$2,'紀念日'!$F$5:$G$33,2,FALSE)),"",VLOOKUP(BD$2,'紀念日'!$F$5:$G$33,2,FALSE))</f>
      </c>
      <c r="BE4" s="212"/>
      <c r="BF4" s="213">
        <f>IF(ISNA(VLOOKUP(BF$2,'紀念日'!$F$5:$G$33,2,FALSE)),"",VLOOKUP(BF$2,'紀念日'!$F$5:$G$33,2,FALSE))</f>
      </c>
      <c r="BG4" s="212"/>
      <c r="BH4" s="213">
        <f>IF(ISNA(VLOOKUP(BH$2,'紀念日'!$F$5:$G$33,2,FALSE)),"",VLOOKUP(BH$2,'紀念日'!$F$5:$G$33,2,FALSE))</f>
      </c>
      <c r="BI4" s="212"/>
      <c r="BJ4" s="213">
        <f>IF(ISNA(VLOOKUP(BJ$2,'紀念日'!$F$5:$G$33,2,FALSE)),"",VLOOKUP(BJ$2,'紀念日'!$F$5:$G$33,2,FALSE))</f>
      </c>
      <c r="BK4" s="212"/>
      <c r="BL4" s="213">
        <f>IF(ISNA(VLOOKUP(BL$2,'紀念日'!$F$5:$G$33,2,FALSE)),"",VLOOKUP(BL$2,'紀念日'!$F$5:$G$33,2,FALSE))</f>
      </c>
      <c r="BM4" s="212"/>
      <c r="BN4" s="213">
        <f>IF(ISNA(VLOOKUP(BN$2,'紀念日'!$F$5:$G$33,2,FALSE)),"",VLOOKUP(BN$2,'紀念日'!$F$5:$G$33,2,FALSE))</f>
      </c>
      <c r="BO4" s="212"/>
      <c r="BP4" s="213">
        <f>IF(ISNA(VLOOKUP(BP$2,'紀念日'!$F$5:$G$33,2,FALSE)),"",VLOOKUP(BP$2,'紀念日'!$F$5:$G$33,2,FALSE))</f>
      </c>
      <c r="BQ4" s="212"/>
      <c r="BR4" s="213">
        <f>IF(ISNA(VLOOKUP(BR$2,'紀念日'!$F$5:$G$33,2,FALSE)),"",VLOOKUP(BR$2,'紀念日'!$F$5:$G$33,2,FALSE))</f>
      </c>
      <c r="BS4" s="214"/>
    </row>
    <row r="5" spans="1:71" ht="15.75">
      <c r="A5" s="1"/>
      <c r="B5" s="1"/>
      <c r="C5" s="1"/>
      <c r="D5" s="1"/>
      <c r="E5" s="1"/>
      <c r="F5" s="1"/>
      <c r="G5" s="1"/>
      <c r="H5" s="1"/>
      <c r="I5" s="7"/>
      <c r="J5" s="72" t="s">
        <v>9</v>
      </c>
      <c r="K5" s="65" t="s">
        <v>0</v>
      </c>
      <c r="L5" s="59" t="s">
        <v>9</v>
      </c>
      <c r="M5" s="65" t="s">
        <v>0</v>
      </c>
      <c r="N5" s="59" t="s">
        <v>9</v>
      </c>
      <c r="O5" s="65" t="s">
        <v>0</v>
      </c>
      <c r="P5" s="59" t="s">
        <v>9</v>
      </c>
      <c r="Q5" s="65" t="s">
        <v>0</v>
      </c>
      <c r="R5" s="59" t="s">
        <v>9</v>
      </c>
      <c r="S5" s="65" t="s">
        <v>0</v>
      </c>
      <c r="T5" s="59" t="s">
        <v>9</v>
      </c>
      <c r="U5" s="65" t="s">
        <v>0</v>
      </c>
      <c r="V5" s="59" t="s">
        <v>9</v>
      </c>
      <c r="W5" s="65" t="s">
        <v>0</v>
      </c>
      <c r="X5" s="59" t="s">
        <v>9</v>
      </c>
      <c r="Y5" s="65" t="s">
        <v>0</v>
      </c>
      <c r="Z5" s="59" t="s">
        <v>9</v>
      </c>
      <c r="AA5" s="65" t="s">
        <v>0</v>
      </c>
      <c r="AB5" s="59" t="s">
        <v>9</v>
      </c>
      <c r="AC5" s="65" t="s">
        <v>0</v>
      </c>
      <c r="AD5" s="59" t="s">
        <v>9</v>
      </c>
      <c r="AE5" s="65" t="s">
        <v>0</v>
      </c>
      <c r="AF5" s="59" t="s">
        <v>9</v>
      </c>
      <c r="AG5" s="65" t="s">
        <v>0</v>
      </c>
      <c r="AH5" s="59" t="s">
        <v>9</v>
      </c>
      <c r="AI5" s="65" t="s">
        <v>0</v>
      </c>
      <c r="AJ5" s="59" t="s">
        <v>9</v>
      </c>
      <c r="AK5" s="65" t="s">
        <v>0</v>
      </c>
      <c r="AL5" s="59" t="s">
        <v>9</v>
      </c>
      <c r="AM5" s="65" t="s">
        <v>0</v>
      </c>
      <c r="AN5" s="59" t="s">
        <v>9</v>
      </c>
      <c r="AO5" s="65" t="s">
        <v>0</v>
      </c>
      <c r="AP5" s="59" t="s">
        <v>9</v>
      </c>
      <c r="AQ5" s="65" t="s">
        <v>0</v>
      </c>
      <c r="AR5" s="59" t="s">
        <v>9</v>
      </c>
      <c r="AS5" s="65" t="s">
        <v>0</v>
      </c>
      <c r="AT5" s="59" t="s">
        <v>9</v>
      </c>
      <c r="AU5" s="65" t="s">
        <v>0</v>
      </c>
      <c r="AV5" s="59" t="s">
        <v>9</v>
      </c>
      <c r="AW5" s="65" t="s">
        <v>0</v>
      </c>
      <c r="AX5" s="59" t="s">
        <v>9</v>
      </c>
      <c r="AY5" s="65" t="s">
        <v>0</v>
      </c>
      <c r="AZ5" s="59" t="s">
        <v>9</v>
      </c>
      <c r="BA5" s="65" t="s">
        <v>0</v>
      </c>
      <c r="BB5" s="59" t="s">
        <v>9</v>
      </c>
      <c r="BC5" s="65" t="s">
        <v>0</v>
      </c>
      <c r="BD5" s="59" t="s">
        <v>9</v>
      </c>
      <c r="BE5" s="65" t="s">
        <v>0</v>
      </c>
      <c r="BF5" s="59" t="s">
        <v>9</v>
      </c>
      <c r="BG5" s="65" t="s">
        <v>0</v>
      </c>
      <c r="BH5" s="59" t="s">
        <v>9</v>
      </c>
      <c r="BI5" s="65" t="s">
        <v>0</v>
      </c>
      <c r="BJ5" s="59" t="s">
        <v>9</v>
      </c>
      <c r="BK5" s="65" t="s">
        <v>0</v>
      </c>
      <c r="BL5" s="59" t="s">
        <v>9</v>
      </c>
      <c r="BM5" s="65" t="s">
        <v>0</v>
      </c>
      <c r="BN5" s="59" t="s">
        <v>9</v>
      </c>
      <c r="BO5" s="65" t="s">
        <v>0</v>
      </c>
      <c r="BP5" s="59" t="s">
        <v>9</v>
      </c>
      <c r="BQ5" s="65" t="s">
        <v>0</v>
      </c>
      <c r="BR5" s="59" t="s">
        <v>9</v>
      </c>
      <c r="BS5" s="60" t="s">
        <v>0</v>
      </c>
    </row>
    <row r="6" spans="1:71" ht="17.25" customHeight="1" thickBot="1">
      <c r="A6" s="1"/>
      <c r="B6" s="79" t="s">
        <v>23</v>
      </c>
      <c r="C6" s="1"/>
      <c r="D6" s="1"/>
      <c r="E6" s="1"/>
      <c r="F6" s="79" t="s">
        <v>24</v>
      </c>
      <c r="G6" s="1"/>
      <c r="H6" s="1"/>
      <c r="I6" s="8" t="s">
        <v>5</v>
      </c>
      <c r="J6" s="10" t="s">
        <v>83</v>
      </c>
      <c r="K6" s="9"/>
      <c r="L6" s="10"/>
      <c r="M6" s="9"/>
      <c r="N6" s="10"/>
      <c r="O6" s="9"/>
      <c r="P6" s="10"/>
      <c r="Q6" s="9"/>
      <c r="R6" s="10"/>
      <c r="S6" s="9"/>
      <c r="T6" s="10"/>
      <c r="U6" s="9"/>
      <c r="V6" s="10"/>
      <c r="W6" s="9"/>
      <c r="X6" s="10"/>
      <c r="Y6" s="9"/>
      <c r="Z6" s="10"/>
      <c r="AA6" s="9"/>
      <c r="AB6" s="10"/>
      <c r="AC6" s="9"/>
      <c r="AD6" s="10"/>
      <c r="AE6" s="9"/>
      <c r="AF6" s="10"/>
      <c r="AG6" s="9"/>
      <c r="AH6" s="10"/>
      <c r="AI6" s="9"/>
      <c r="AJ6" s="10"/>
      <c r="AK6" s="9"/>
      <c r="AL6" s="10"/>
      <c r="AM6" s="9"/>
      <c r="AN6" s="10"/>
      <c r="AO6" s="9"/>
      <c r="AP6" s="10"/>
      <c r="AQ6" s="9"/>
      <c r="AR6" s="10"/>
      <c r="AS6" s="9"/>
      <c r="AT6" s="10"/>
      <c r="AU6" s="9"/>
      <c r="AV6" s="10"/>
      <c r="AW6" s="9"/>
      <c r="AX6" s="10"/>
      <c r="AY6" s="9"/>
      <c r="AZ6" s="10"/>
      <c r="BA6" s="9"/>
      <c r="BB6" s="10"/>
      <c r="BC6" s="9"/>
      <c r="BD6" s="10"/>
      <c r="BE6" s="9"/>
      <c r="BF6" s="10"/>
      <c r="BG6" s="9"/>
      <c r="BH6" s="10"/>
      <c r="BI6" s="9"/>
      <c r="BJ6" s="10"/>
      <c r="BK6" s="9"/>
      <c r="BL6" s="10"/>
      <c r="BM6" s="9"/>
      <c r="BN6" s="10"/>
      <c r="BO6" s="9"/>
      <c r="BP6" s="10"/>
      <c r="BQ6" s="9"/>
      <c r="BR6" s="10"/>
      <c r="BS6" s="11"/>
    </row>
    <row r="7" spans="1:71" ht="17.25" customHeight="1">
      <c r="A7" s="1"/>
      <c r="B7" s="12" t="s">
        <v>3</v>
      </c>
      <c r="C7" s="13" t="s">
        <v>0</v>
      </c>
      <c r="D7" s="14" t="s">
        <v>25</v>
      </c>
      <c r="E7" s="1"/>
      <c r="F7" s="158" t="s">
        <v>3</v>
      </c>
      <c r="G7" s="159" t="s">
        <v>26</v>
      </c>
      <c r="H7" s="1"/>
      <c r="I7" s="8"/>
      <c r="J7" s="10" t="s">
        <v>84</v>
      </c>
      <c r="K7" s="17"/>
      <c r="L7" s="10"/>
      <c r="M7" s="17"/>
      <c r="N7" s="10"/>
      <c r="O7" s="17"/>
      <c r="P7" s="10"/>
      <c r="Q7" s="17"/>
      <c r="R7" s="10"/>
      <c r="S7" s="17"/>
      <c r="T7" s="10"/>
      <c r="U7" s="17"/>
      <c r="V7" s="10"/>
      <c r="W7" s="17"/>
      <c r="X7" s="10"/>
      <c r="Y7" s="17"/>
      <c r="Z7" s="10"/>
      <c r="AA7" s="17"/>
      <c r="AB7" s="10"/>
      <c r="AC7" s="17"/>
      <c r="AD7" s="10"/>
      <c r="AE7" s="17"/>
      <c r="AF7" s="10"/>
      <c r="AG7" s="17"/>
      <c r="AH7" s="10"/>
      <c r="AI7" s="17"/>
      <c r="AJ7" s="10"/>
      <c r="AK7" s="17"/>
      <c r="AL7" s="10"/>
      <c r="AM7" s="17"/>
      <c r="AN7" s="10"/>
      <c r="AO7" s="17"/>
      <c r="AP7" s="10"/>
      <c r="AQ7" s="17"/>
      <c r="AR7" s="10"/>
      <c r="AS7" s="17"/>
      <c r="AT7" s="10"/>
      <c r="AU7" s="17"/>
      <c r="AV7" s="10"/>
      <c r="AW7" s="17"/>
      <c r="AX7" s="10"/>
      <c r="AY7" s="17"/>
      <c r="AZ7" s="10"/>
      <c r="BA7" s="17"/>
      <c r="BB7" s="10"/>
      <c r="BC7" s="17"/>
      <c r="BD7" s="10"/>
      <c r="BE7" s="17"/>
      <c r="BF7" s="10"/>
      <c r="BG7" s="17"/>
      <c r="BH7" s="10"/>
      <c r="BI7" s="17"/>
      <c r="BJ7" s="10"/>
      <c r="BK7" s="17"/>
      <c r="BL7" s="10"/>
      <c r="BM7" s="17"/>
      <c r="BN7" s="10"/>
      <c r="BO7" s="17"/>
      <c r="BP7" s="10"/>
      <c r="BQ7" s="17"/>
      <c r="BR7" s="10"/>
      <c r="BS7" s="19"/>
    </row>
    <row r="8" spans="1:71" ht="17.25" customHeight="1">
      <c r="A8" s="1"/>
      <c r="B8" s="20" t="s">
        <v>40</v>
      </c>
      <c r="C8" s="120"/>
      <c r="D8" s="21"/>
      <c r="E8" s="1"/>
      <c r="F8" s="160" t="s">
        <v>28</v>
      </c>
      <c r="G8" s="168">
        <f>SUM(J21:BS21)</f>
        <v>0</v>
      </c>
      <c r="H8" s="1"/>
      <c r="I8" s="22"/>
      <c r="J8" s="10" t="s">
        <v>85</v>
      </c>
      <c r="K8" s="17"/>
      <c r="L8" s="10"/>
      <c r="M8" s="17"/>
      <c r="N8" s="10"/>
      <c r="O8" s="17"/>
      <c r="P8" s="10"/>
      <c r="Q8" s="17"/>
      <c r="R8" s="10"/>
      <c r="S8" s="17"/>
      <c r="T8" s="10"/>
      <c r="U8" s="17"/>
      <c r="V8" s="10"/>
      <c r="W8" s="17"/>
      <c r="X8" s="10"/>
      <c r="Y8" s="17"/>
      <c r="Z8" s="10"/>
      <c r="AA8" s="17"/>
      <c r="AB8" s="10"/>
      <c r="AC8" s="17"/>
      <c r="AD8" s="10"/>
      <c r="AE8" s="17"/>
      <c r="AF8" s="10"/>
      <c r="AG8" s="17"/>
      <c r="AH8" s="10"/>
      <c r="AI8" s="17"/>
      <c r="AJ8" s="10"/>
      <c r="AK8" s="17"/>
      <c r="AL8" s="10"/>
      <c r="AM8" s="17"/>
      <c r="AN8" s="10"/>
      <c r="AO8" s="17"/>
      <c r="AP8" s="10"/>
      <c r="AQ8" s="17"/>
      <c r="AR8" s="10"/>
      <c r="AS8" s="17"/>
      <c r="AT8" s="10"/>
      <c r="AU8" s="17"/>
      <c r="AV8" s="10"/>
      <c r="AW8" s="17"/>
      <c r="AX8" s="10"/>
      <c r="AY8" s="17"/>
      <c r="AZ8" s="10"/>
      <c r="BA8" s="17"/>
      <c r="BB8" s="10"/>
      <c r="BC8" s="17"/>
      <c r="BD8" s="10"/>
      <c r="BE8" s="17"/>
      <c r="BF8" s="10"/>
      <c r="BG8" s="17"/>
      <c r="BH8" s="10"/>
      <c r="BI8" s="17"/>
      <c r="BJ8" s="10"/>
      <c r="BK8" s="17"/>
      <c r="BL8" s="10"/>
      <c r="BM8" s="17"/>
      <c r="BN8" s="10"/>
      <c r="BO8" s="17"/>
      <c r="BP8" s="10"/>
      <c r="BQ8" s="17"/>
      <c r="BR8" s="10"/>
      <c r="BS8" s="19"/>
    </row>
    <row r="9" spans="1:71" ht="17.25" customHeight="1">
      <c r="A9" s="1"/>
      <c r="B9" s="20" t="s">
        <v>97</v>
      </c>
      <c r="C9" s="121"/>
      <c r="D9" s="23"/>
      <c r="E9" s="1"/>
      <c r="F9" s="154" t="s">
        <v>39</v>
      </c>
      <c r="G9" s="169">
        <f>SUM(J22:BS27)</f>
        <v>0</v>
      </c>
      <c r="H9" s="1"/>
      <c r="I9" s="8" t="s">
        <v>6</v>
      </c>
      <c r="J9" s="73" t="s">
        <v>86</v>
      </c>
      <c r="K9" s="17"/>
      <c r="L9" s="73"/>
      <c r="M9" s="17"/>
      <c r="N9" s="73"/>
      <c r="O9" s="17"/>
      <c r="P9" s="73"/>
      <c r="Q9" s="17"/>
      <c r="R9" s="73"/>
      <c r="S9" s="17"/>
      <c r="T9" s="73"/>
      <c r="U9" s="17"/>
      <c r="V9" s="73"/>
      <c r="W9" s="17"/>
      <c r="X9" s="73"/>
      <c r="Y9" s="17"/>
      <c r="Z9" s="73"/>
      <c r="AA9" s="17"/>
      <c r="AB9" s="73"/>
      <c r="AC9" s="17"/>
      <c r="AD9" s="73"/>
      <c r="AE9" s="17"/>
      <c r="AF9" s="73"/>
      <c r="AG9" s="17"/>
      <c r="AH9" s="73"/>
      <c r="AI9" s="17"/>
      <c r="AJ9" s="73"/>
      <c r="AK9" s="17"/>
      <c r="AL9" s="73"/>
      <c r="AM9" s="17"/>
      <c r="AN9" s="73"/>
      <c r="AO9" s="17"/>
      <c r="AP9" s="73"/>
      <c r="AQ9" s="17"/>
      <c r="AR9" s="73"/>
      <c r="AS9" s="17"/>
      <c r="AT9" s="73"/>
      <c r="AU9" s="17"/>
      <c r="AV9" s="73"/>
      <c r="AW9" s="17"/>
      <c r="AX9" s="73"/>
      <c r="AY9" s="17"/>
      <c r="AZ9" s="73"/>
      <c r="BA9" s="17"/>
      <c r="BB9" s="73"/>
      <c r="BC9" s="17"/>
      <c r="BD9" s="73"/>
      <c r="BE9" s="17"/>
      <c r="BF9" s="73"/>
      <c r="BG9" s="17"/>
      <c r="BH9" s="73"/>
      <c r="BI9" s="17"/>
      <c r="BJ9" s="73"/>
      <c r="BK9" s="17"/>
      <c r="BL9" s="73"/>
      <c r="BM9" s="17"/>
      <c r="BN9" s="73"/>
      <c r="BO9" s="17"/>
      <c r="BP9" s="73"/>
      <c r="BQ9" s="17"/>
      <c r="BR9" s="73"/>
      <c r="BS9" s="19"/>
    </row>
    <row r="10" spans="1:71" ht="17.25" customHeight="1">
      <c r="A10" s="1"/>
      <c r="B10" s="20"/>
      <c r="C10" s="118"/>
      <c r="D10" s="23"/>
      <c r="E10" s="1"/>
      <c r="F10" s="154" t="s">
        <v>7</v>
      </c>
      <c r="G10" s="169">
        <f>SUM(J28:BS29)</f>
        <v>0</v>
      </c>
      <c r="H10" s="1"/>
      <c r="I10" s="8"/>
      <c r="J10" s="73"/>
      <c r="K10" s="17"/>
      <c r="L10" s="18"/>
      <c r="M10" s="17"/>
      <c r="N10" s="18"/>
      <c r="O10" s="17"/>
      <c r="P10" s="18"/>
      <c r="Q10" s="17"/>
      <c r="R10" s="18"/>
      <c r="S10" s="17"/>
      <c r="T10" s="18"/>
      <c r="U10" s="17"/>
      <c r="V10" s="18"/>
      <c r="W10" s="17"/>
      <c r="X10" s="18"/>
      <c r="Y10" s="17"/>
      <c r="Z10" s="18"/>
      <c r="AA10" s="17"/>
      <c r="AB10" s="18"/>
      <c r="AC10" s="17"/>
      <c r="AD10" s="18"/>
      <c r="AE10" s="17"/>
      <c r="AF10" s="18"/>
      <c r="AG10" s="17"/>
      <c r="AH10" s="18"/>
      <c r="AI10" s="17"/>
      <c r="AJ10" s="18"/>
      <c r="AK10" s="17"/>
      <c r="AL10" s="18"/>
      <c r="AM10" s="17"/>
      <c r="AN10" s="18"/>
      <c r="AO10" s="17"/>
      <c r="AP10" s="18"/>
      <c r="AQ10" s="17"/>
      <c r="AR10" s="18"/>
      <c r="AS10" s="17"/>
      <c r="AT10" s="18"/>
      <c r="AU10" s="17"/>
      <c r="AV10" s="18"/>
      <c r="AW10" s="17"/>
      <c r="AX10" s="18"/>
      <c r="AY10" s="17"/>
      <c r="AZ10" s="18"/>
      <c r="BA10" s="17"/>
      <c r="BB10" s="18"/>
      <c r="BC10" s="17"/>
      <c r="BD10" s="18"/>
      <c r="BE10" s="17"/>
      <c r="BF10" s="18"/>
      <c r="BG10" s="17"/>
      <c r="BH10" s="18"/>
      <c r="BI10" s="17"/>
      <c r="BJ10" s="18"/>
      <c r="BK10" s="17"/>
      <c r="BL10" s="18"/>
      <c r="BM10" s="17"/>
      <c r="BN10" s="18"/>
      <c r="BO10" s="17"/>
      <c r="BP10" s="18"/>
      <c r="BQ10" s="17"/>
      <c r="BR10" s="18"/>
      <c r="BS10" s="19"/>
    </row>
    <row r="11" spans="1:71" ht="17.25" customHeight="1">
      <c r="A11" s="1"/>
      <c r="B11" s="24" t="s">
        <v>36</v>
      </c>
      <c r="C11" s="122"/>
      <c r="D11" s="25"/>
      <c r="E11" s="1"/>
      <c r="F11" s="163" t="s">
        <v>88</v>
      </c>
      <c r="G11" s="169">
        <f>SUM(J30:BS31)</f>
        <v>0</v>
      </c>
      <c r="H11" s="1"/>
      <c r="I11" s="8"/>
      <c r="J11" s="73"/>
      <c r="K11" s="17"/>
      <c r="L11" s="18"/>
      <c r="M11" s="17"/>
      <c r="N11" s="18"/>
      <c r="O11" s="17"/>
      <c r="P11" s="18"/>
      <c r="Q11" s="17"/>
      <c r="R11" s="18"/>
      <c r="S11" s="17"/>
      <c r="T11" s="18"/>
      <c r="U11" s="17"/>
      <c r="V11" s="18"/>
      <c r="W11" s="17"/>
      <c r="X11" s="18"/>
      <c r="Y11" s="17"/>
      <c r="Z11" s="18"/>
      <c r="AA11" s="17"/>
      <c r="AB11" s="18"/>
      <c r="AC11" s="17"/>
      <c r="AD11" s="18"/>
      <c r="AE11" s="17"/>
      <c r="AF11" s="18"/>
      <c r="AG11" s="17"/>
      <c r="AH11" s="18"/>
      <c r="AI11" s="17"/>
      <c r="AJ11" s="18"/>
      <c r="AK11" s="17"/>
      <c r="AL11" s="18"/>
      <c r="AM11" s="17"/>
      <c r="AN11" s="18"/>
      <c r="AO11" s="17"/>
      <c r="AP11" s="18"/>
      <c r="AQ11" s="17"/>
      <c r="AR11" s="18"/>
      <c r="AS11" s="17"/>
      <c r="AT11" s="18"/>
      <c r="AU11" s="17"/>
      <c r="AV11" s="18"/>
      <c r="AW11" s="17"/>
      <c r="AX11" s="18"/>
      <c r="AY11" s="17"/>
      <c r="AZ11" s="18"/>
      <c r="BA11" s="17"/>
      <c r="BB11" s="18"/>
      <c r="BC11" s="17"/>
      <c r="BD11" s="18"/>
      <c r="BE11" s="17"/>
      <c r="BF11" s="18"/>
      <c r="BG11" s="17"/>
      <c r="BH11" s="18"/>
      <c r="BI11" s="17"/>
      <c r="BJ11" s="18"/>
      <c r="BK11" s="17"/>
      <c r="BL11" s="18"/>
      <c r="BM11" s="17"/>
      <c r="BN11" s="18"/>
      <c r="BO11" s="17"/>
      <c r="BP11" s="18"/>
      <c r="BQ11" s="17"/>
      <c r="BR11" s="18"/>
      <c r="BS11" s="19"/>
    </row>
    <row r="12" spans="1:71" ht="17.25" customHeight="1" thickBot="1">
      <c r="A12" s="1"/>
      <c r="B12" s="26" t="s">
        <v>27</v>
      </c>
      <c r="C12" s="119">
        <f>SUM(C8:C11)</f>
        <v>0</v>
      </c>
      <c r="D12" s="27"/>
      <c r="E12" s="1"/>
      <c r="F12" s="164" t="s">
        <v>16</v>
      </c>
      <c r="G12" s="169">
        <f aca="true" t="shared" si="0" ref="G12:G17">SUM(J32:BS32)</f>
        <v>0</v>
      </c>
      <c r="H12" s="1"/>
      <c r="I12" s="8"/>
      <c r="J12" s="73"/>
      <c r="K12" s="17"/>
      <c r="L12" s="18"/>
      <c r="M12" s="17"/>
      <c r="N12" s="18"/>
      <c r="O12" s="17"/>
      <c r="P12" s="18"/>
      <c r="Q12" s="17"/>
      <c r="R12" s="18"/>
      <c r="S12" s="17"/>
      <c r="T12" s="18"/>
      <c r="U12" s="17"/>
      <c r="V12" s="18"/>
      <c r="W12" s="17"/>
      <c r="X12" s="18"/>
      <c r="Y12" s="17"/>
      <c r="Z12" s="18"/>
      <c r="AA12" s="17"/>
      <c r="AB12" s="18"/>
      <c r="AC12" s="17"/>
      <c r="AD12" s="18"/>
      <c r="AE12" s="17"/>
      <c r="AF12" s="18"/>
      <c r="AG12" s="17"/>
      <c r="AH12" s="18"/>
      <c r="AI12" s="17"/>
      <c r="AJ12" s="18"/>
      <c r="AK12" s="17"/>
      <c r="AL12" s="18"/>
      <c r="AM12" s="17"/>
      <c r="AN12" s="18"/>
      <c r="AO12" s="17"/>
      <c r="AP12" s="18"/>
      <c r="AQ12" s="17"/>
      <c r="AR12" s="18"/>
      <c r="AS12" s="17"/>
      <c r="AT12" s="18"/>
      <c r="AU12" s="17"/>
      <c r="AV12" s="18"/>
      <c r="AW12" s="17"/>
      <c r="AX12" s="18"/>
      <c r="AY12" s="17"/>
      <c r="AZ12" s="18"/>
      <c r="BA12" s="17"/>
      <c r="BB12" s="18"/>
      <c r="BC12" s="17"/>
      <c r="BD12" s="18"/>
      <c r="BE12" s="17"/>
      <c r="BF12" s="18"/>
      <c r="BG12" s="17"/>
      <c r="BH12" s="18"/>
      <c r="BI12" s="17"/>
      <c r="BJ12" s="18"/>
      <c r="BK12" s="17"/>
      <c r="BL12" s="18"/>
      <c r="BM12" s="17"/>
      <c r="BN12" s="18"/>
      <c r="BO12" s="17"/>
      <c r="BP12" s="18"/>
      <c r="BQ12" s="17"/>
      <c r="BR12" s="18"/>
      <c r="BS12" s="19"/>
    </row>
    <row r="13" spans="1:71" ht="17.25" customHeight="1">
      <c r="A13" s="1"/>
      <c r="B13" s="29"/>
      <c r="C13" s="30"/>
      <c r="D13" s="30"/>
      <c r="E13" s="1"/>
      <c r="F13" s="164" t="s">
        <v>17</v>
      </c>
      <c r="G13" s="169">
        <f t="shared" si="0"/>
        <v>0</v>
      </c>
      <c r="H13" s="1"/>
      <c r="I13" s="8"/>
      <c r="J13" s="73"/>
      <c r="K13" s="17"/>
      <c r="L13" s="18"/>
      <c r="M13" s="17"/>
      <c r="N13" s="18"/>
      <c r="O13" s="17"/>
      <c r="P13" s="18"/>
      <c r="Q13" s="17"/>
      <c r="R13" s="18"/>
      <c r="S13" s="17"/>
      <c r="T13" s="18"/>
      <c r="U13" s="17"/>
      <c r="V13" s="18"/>
      <c r="W13" s="17"/>
      <c r="X13" s="18"/>
      <c r="Y13" s="17"/>
      <c r="Z13" s="18"/>
      <c r="AA13" s="17"/>
      <c r="AB13" s="18"/>
      <c r="AC13" s="17"/>
      <c r="AD13" s="18"/>
      <c r="AE13" s="17"/>
      <c r="AF13" s="18"/>
      <c r="AG13" s="17"/>
      <c r="AH13" s="18"/>
      <c r="AI13" s="17"/>
      <c r="AJ13" s="18"/>
      <c r="AK13" s="17"/>
      <c r="AL13" s="18"/>
      <c r="AM13" s="17"/>
      <c r="AN13" s="18"/>
      <c r="AO13" s="17"/>
      <c r="AP13" s="18"/>
      <c r="AQ13" s="17"/>
      <c r="AR13" s="18"/>
      <c r="AS13" s="17"/>
      <c r="AT13" s="18"/>
      <c r="AU13" s="17"/>
      <c r="AV13" s="18"/>
      <c r="AW13" s="17"/>
      <c r="AX13" s="18"/>
      <c r="AY13" s="17"/>
      <c r="AZ13" s="18"/>
      <c r="BA13" s="17"/>
      <c r="BB13" s="18"/>
      <c r="BC13" s="17"/>
      <c r="BD13" s="18"/>
      <c r="BE13" s="17"/>
      <c r="BF13" s="18"/>
      <c r="BG13" s="17"/>
      <c r="BH13" s="18"/>
      <c r="BI13" s="17"/>
      <c r="BJ13" s="18"/>
      <c r="BK13" s="17"/>
      <c r="BL13" s="18"/>
      <c r="BM13" s="17"/>
      <c r="BN13" s="18"/>
      <c r="BO13" s="17"/>
      <c r="BP13" s="18"/>
      <c r="BQ13" s="17"/>
      <c r="BR13" s="18"/>
      <c r="BS13" s="19"/>
    </row>
    <row r="14" spans="1:71" ht="17.25" customHeight="1">
      <c r="A14" s="1"/>
      <c r="B14" s="29"/>
      <c r="C14" s="30"/>
      <c r="D14" s="30"/>
      <c r="E14" s="1"/>
      <c r="F14" s="164" t="s">
        <v>2</v>
      </c>
      <c r="G14" s="169">
        <f t="shared" si="0"/>
        <v>0</v>
      </c>
      <c r="H14" s="1"/>
      <c r="I14" s="8"/>
      <c r="J14" s="73"/>
      <c r="K14" s="17"/>
      <c r="L14" s="18"/>
      <c r="M14" s="17"/>
      <c r="N14" s="18"/>
      <c r="O14" s="17"/>
      <c r="P14" s="18"/>
      <c r="Q14" s="17"/>
      <c r="R14" s="18"/>
      <c r="S14" s="17"/>
      <c r="T14" s="18"/>
      <c r="U14" s="17"/>
      <c r="V14" s="18"/>
      <c r="W14" s="17"/>
      <c r="X14" s="18"/>
      <c r="Y14" s="17"/>
      <c r="Z14" s="18"/>
      <c r="AA14" s="17"/>
      <c r="AB14" s="18"/>
      <c r="AC14" s="17"/>
      <c r="AD14" s="18"/>
      <c r="AE14" s="17"/>
      <c r="AF14" s="18"/>
      <c r="AG14" s="17"/>
      <c r="AH14" s="18"/>
      <c r="AI14" s="17"/>
      <c r="AJ14" s="18"/>
      <c r="AK14" s="17"/>
      <c r="AL14" s="18"/>
      <c r="AM14" s="17"/>
      <c r="AN14" s="18"/>
      <c r="AO14" s="17"/>
      <c r="AP14" s="18"/>
      <c r="AQ14" s="17"/>
      <c r="AR14" s="18"/>
      <c r="AS14" s="17"/>
      <c r="AT14" s="18"/>
      <c r="AU14" s="17"/>
      <c r="AV14" s="18"/>
      <c r="AW14" s="17"/>
      <c r="AX14" s="18"/>
      <c r="AY14" s="17"/>
      <c r="AZ14" s="18"/>
      <c r="BA14" s="17"/>
      <c r="BB14" s="18"/>
      <c r="BC14" s="17"/>
      <c r="BD14" s="18"/>
      <c r="BE14" s="17"/>
      <c r="BF14" s="18"/>
      <c r="BG14" s="17"/>
      <c r="BH14" s="18"/>
      <c r="BI14" s="17"/>
      <c r="BJ14" s="18"/>
      <c r="BK14" s="17"/>
      <c r="BL14" s="18"/>
      <c r="BM14" s="17"/>
      <c r="BN14" s="18"/>
      <c r="BO14" s="17"/>
      <c r="BP14" s="18"/>
      <c r="BQ14" s="17"/>
      <c r="BR14" s="18"/>
      <c r="BS14" s="19"/>
    </row>
    <row r="15" spans="1:71" ht="17.25" customHeight="1">
      <c r="A15" s="1"/>
      <c r="B15" s="1"/>
      <c r="C15" s="1"/>
      <c r="D15" s="1"/>
      <c r="E15" s="1"/>
      <c r="F15" s="164" t="s">
        <v>91</v>
      </c>
      <c r="G15" s="169">
        <f t="shared" si="0"/>
        <v>0</v>
      </c>
      <c r="H15" s="1"/>
      <c r="I15" s="8"/>
      <c r="J15" s="73"/>
      <c r="K15" s="17"/>
      <c r="L15" s="18"/>
      <c r="M15" s="17"/>
      <c r="N15" s="18"/>
      <c r="O15" s="17"/>
      <c r="P15" s="18"/>
      <c r="Q15" s="17"/>
      <c r="R15" s="18"/>
      <c r="S15" s="17"/>
      <c r="T15" s="18"/>
      <c r="U15" s="17"/>
      <c r="V15" s="18"/>
      <c r="W15" s="17"/>
      <c r="X15" s="18"/>
      <c r="Y15" s="17"/>
      <c r="Z15" s="18"/>
      <c r="AA15" s="17"/>
      <c r="AB15" s="18"/>
      <c r="AC15" s="17"/>
      <c r="AD15" s="18"/>
      <c r="AE15" s="17"/>
      <c r="AF15" s="18"/>
      <c r="AG15" s="17"/>
      <c r="AH15" s="18"/>
      <c r="AI15" s="17"/>
      <c r="AJ15" s="18"/>
      <c r="AK15" s="17"/>
      <c r="AL15" s="18"/>
      <c r="AM15" s="17"/>
      <c r="AN15" s="18"/>
      <c r="AO15" s="17"/>
      <c r="AP15" s="18"/>
      <c r="AQ15" s="17"/>
      <c r="AR15" s="18"/>
      <c r="AS15" s="17"/>
      <c r="AT15" s="18"/>
      <c r="AU15" s="17"/>
      <c r="AV15" s="18"/>
      <c r="AW15" s="17"/>
      <c r="AX15" s="18"/>
      <c r="AY15" s="17"/>
      <c r="AZ15" s="18"/>
      <c r="BA15" s="17"/>
      <c r="BB15" s="18"/>
      <c r="BC15" s="17"/>
      <c r="BD15" s="18"/>
      <c r="BE15" s="17"/>
      <c r="BF15" s="18"/>
      <c r="BG15" s="17"/>
      <c r="BH15" s="18"/>
      <c r="BI15" s="17"/>
      <c r="BJ15" s="18"/>
      <c r="BK15" s="17"/>
      <c r="BL15" s="18"/>
      <c r="BM15" s="17"/>
      <c r="BN15" s="18"/>
      <c r="BO15" s="17"/>
      <c r="BP15" s="18"/>
      <c r="BQ15" s="17"/>
      <c r="BR15" s="18"/>
      <c r="BS15" s="19"/>
    </row>
    <row r="16" spans="1:71" ht="17.25" customHeight="1" thickBot="1">
      <c r="A16" s="1"/>
      <c r="B16" s="79" t="s">
        <v>29</v>
      </c>
      <c r="C16" s="1"/>
      <c r="D16" s="1"/>
      <c r="E16" s="1"/>
      <c r="F16" s="164" t="s">
        <v>18</v>
      </c>
      <c r="G16" s="169">
        <f t="shared" si="0"/>
        <v>0</v>
      </c>
      <c r="H16" s="1"/>
      <c r="I16" s="8"/>
      <c r="J16" s="73"/>
      <c r="K16" s="17"/>
      <c r="L16" s="18"/>
      <c r="M16" s="17"/>
      <c r="N16" s="18"/>
      <c r="O16" s="17"/>
      <c r="P16" s="18"/>
      <c r="Q16" s="17"/>
      <c r="R16" s="18"/>
      <c r="S16" s="17"/>
      <c r="T16" s="18"/>
      <c r="U16" s="17"/>
      <c r="V16" s="18"/>
      <c r="W16" s="17"/>
      <c r="X16" s="18"/>
      <c r="Y16" s="17"/>
      <c r="Z16" s="18"/>
      <c r="AA16" s="17"/>
      <c r="AB16" s="18"/>
      <c r="AC16" s="17"/>
      <c r="AD16" s="18"/>
      <c r="AE16" s="17"/>
      <c r="AF16" s="18"/>
      <c r="AG16" s="17"/>
      <c r="AH16" s="18"/>
      <c r="AI16" s="17"/>
      <c r="AJ16" s="18"/>
      <c r="AK16" s="17"/>
      <c r="AL16" s="18"/>
      <c r="AM16" s="17"/>
      <c r="AN16" s="18"/>
      <c r="AO16" s="17"/>
      <c r="AP16" s="18"/>
      <c r="AQ16" s="17"/>
      <c r="AR16" s="18"/>
      <c r="AS16" s="17"/>
      <c r="AT16" s="18"/>
      <c r="AU16" s="17"/>
      <c r="AV16" s="18"/>
      <c r="AW16" s="17"/>
      <c r="AX16" s="18"/>
      <c r="AY16" s="17"/>
      <c r="AZ16" s="18"/>
      <c r="BA16" s="17"/>
      <c r="BB16" s="18"/>
      <c r="BC16" s="17"/>
      <c r="BD16" s="18"/>
      <c r="BE16" s="17"/>
      <c r="BF16" s="18"/>
      <c r="BG16" s="17"/>
      <c r="BH16" s="18"/>
      <c r="BI16" s="17"/>
      <c r="BJ16" s="18"/>
      <c r="BK16" s="17"/>
      <c r="BL16" s="18"/>
      <c r="BM16" s="17"/>
      <c r="BN16" s="18"/>
      <c r="BO16" s="17"/>
      <c r="BP16" s="18"/>
      <c r="BQ16" s="17"/>
      <c r="BR16" s="18"/>
      <c r="BS16" s="19"/>
    </row>
    <row r="17" spans="1:71" ht="17.25" customHeight="1">
      <c r="A17" s="1"/>
      <c r="B17" s="15" t="s">
        <v>3</v>
      </c>
      <c r="C17" s="31" t="s">
        <v>0</v>
      </c>
      <c r="D17" s="16" t="s">
        <v>30</v>
      </c>
      <c r="E17" s="1"/>
      <c r="F17" s="164" t="s">
        <v>98</v>
      </c>
      <c r="G17" s="169">
        <f t="shared" si="0"/>
        <v>0</v>
      </c>
      <c r="H17" s="1"/>
      <c r="I17" s="202" t="s">
        <v>38</v>
      </c>
      <c r="J17" s="73"/>
      <c r="K17" s="17"/>
      <c r="L17" s="18"/>
      <c r="M17" s="17"/>
      <c r="N17" s="18"/>
      <c r="O17" s="17"/>
      <c r="P17" s="18"/>
      <c r="Q17" s="17"/>
      <c r="R17" s="18"/>
      <c r="S17" s="17"/>
      <c r="T17" s="18"/>
      <c r="U17" s="17"/>
      <c r="V17" s="18"/>
      <c r="W17" s="17"/>
      <c r="X17" s="18"/>
      <c r="Y17" s="17"/>
      <c r="Z17" s="18"/>
      <c r="AA17" s="17"/>
      <c r="AB17" s="18"/>
      <c r="AC17" s="17"/>
      <c r="AD17" s="18"/>
      <c r="AE17" s="17"/>
      <c r="AF17" s="18"/>
      <c r="AG17" s="17"/>
      <c r="AH17" s="18"/>
      <c r="AI17" s="17"/>
      <c r="AJ17" s="18"/>
      <c r="AK17" s="17"/>
      <c r="AL17" s="18"/>
      <c r="AM17" s="17"/>
      <c r="AN17" s="41"/>
      <c r="AO17" s="17"/>
      <c r="AP17" s="18"/>
      <c r="AQ17" s="17"/>
      <c r="AR17" s="18"/>
      <c r="AS17" s="17"/>
      <c r="AT17" s="18"/>
      <c r="AU17" s="17"/>
      <c r="AV17" s="18"/>
      <c r="AW17" s="17"/>
      <c r="AX17" s="18"/>
      <c r="AY17" s="17"/>
      <c r="AZ17" s="18"/>
      <c r="BA17" s="17"/>
      <c r="BB17" s="18"/>
      <c r="BC17" s="18"/>
      <c r="BD17" s="18"/>
      <c r="BE17" s="17"/>
      <c r="BF17" s="18"/>
      <c r="BG17" s="17"/>
      <c r="BH17" s="18"/>
      <c r="BI17" s="17"/>
      <c r="BJ17" s="18"/>
      <c r="BK17" s="17"/>
      <c r="BL17" s="18"/>
      <c r="BM17" s="17"/>
      <c r="BN17" s="18"/>
      <c r="BO17" s="17"/>
      <c r="BP17" s="18"/>
      <c r="BQ17" s="17"/>
      <c r="BR17" s="18"/>
      <c r="BS17" s="19"/>
    </row>
    <row r="18" spans="1:71" ht="17.25" customHeight="1">
      <c r="A18" s="1"/>
      <c r="B18" s="32" t="s">
        <v>34</v>
      </c>
      <c r="C18" s="33"/>
      <c r="D18" s="34"/>
      <c r="E18" s="1"/>
      <c r="F18" s="164" t="s">
        <v>19</v>
      </c>
      <c r="G18" s="169">
        <f>SUM(J41:BS41)</f>
        <v>0</v>
      </c>
      <c r="H18" s="1"/>
      <c r="I18" s="196"/>
      <c r="J18" s="73"/>
      <c r="K18" s="17"/>
      <c r="L18" s="18"/>
      <c r="M18" s="17"/>
      <c r="N18" s="18"/>
      <c r="O18" s="17"/>
      <c r="P18" s="18"/>
      <c r="Q18" s="17"/>
      <c r="R18" s="18"/>
      <c r="S18" s="17"/>
      <c r="T18" s="18"/>
      <c r="U18" s="17"/>
      <c r="V18" s="18"/>
      <c r="W18" s="17"/>
      <c r="X18" s="18"/>
      <c r="Y18" s="17"/>
      <c r="Z18" s="18"/>
      <c r="AA18" s="17"/>
      <c r="AB18" s="18"/>
      <c r="AC18" s="17"/>
      <c r="AD18" s="18"/>
      <c r="AE18" s="17"/>
      <c r="AF18" s="18"/>
      <c r="AG18" s="17"/>
      <c r="AH18" s="18"/>
      <c r="AI18" s="17"/>
      <c r="AJ18" s="18"/>
      <c r="AK18" s="17"/>
      <c r="AL18" s="18"/>
      <c r="AM18" s="17"/>
      <c r="AN18" s="18"/>
      <c r="AO18" s="17"/>
      <c r="AP18" s="18"/>
      <c r="AQ18" s="17"/>
      <c r="AR18" s="18"/>
      <c r="AS18" s="17"/>
      <c r="AT18" s="18"/>
      <c r="AU18" s="17"/>
      <c r="AV18" s="18"/>
      <c r="AW18" s="17"/>
      <c r="AX18" s="18"/>
      <c r="AY18" s="17"/>
      <c r="AZ18" s="18"/>
      <c r="BA18" s="17"/>
      <c r="BB18" s="18"/>
      <c r="BC18" s="17"/>
      <c r="BD18" s="18"/>
      <c r="BE18" s="17"/>
      <c r="BF18" s="18"/>
      <c r="BG18" s="17"/>
      <c r="BH18" s="18"/>
      <c r="BI18" s="17"/>
      <c r="BJ18" s="18"/>
      <c r="BK18" s="17"/>
      <c r="BL18" s="18"/>
      <c r="BM18" s="17"/>
      <c r="BN18" s="18"/>
      <c r="BO18" s="17"/>
      <c r="BP18" s="18"/>
      <c r="BQ18" s="17"/>
      <c r="BR18" s="18"/>
      <c r="BS18" s="19"/>
    </row>
    <row r="19" spans="1:71" ht="17.25" customHeight="1">
      <c r="A19" s="1"/>
      <c r="B19" s="32" t="s">
        <v>94</v>
      </c>
      <c r="C19" s="33"/>
      <c r="D19" s="34"/>
      <c r="E19" s="1"/>
      <c r="F19" s="163"/>
      <c r="G19" s="169"/>
      <c r="H19" s="1"/>
      <c r="I19" s="197"/>
      <c r="J19" s="73"/>
      <c r="K19" s="17"/>
      <c r="L19" s="18"/>
      <c r="M19" s="17"/>
      <c r="N19" s="18"/>
      <c r="O19" s="17"/>
      <c r="P19" s="18"/>
      <c r="Q19" s="17"/>
      <c r="R19" s="18"/>
      <c r="S19" s="17"/>
      <c r="T19" s="18"/>
      <c r="U19" s="17"/>
      <c r="V19" s="18"/>
      <c r="W19" s="17"/>
      <c r="X19" s="18"/>
      <c r="Y19" s="17"/>
      <c r="Z19" s="18"/>
      <c r="AA19" s="17"/>
      <c r="AB19" s="18"/>
      <c r="AC19" s="17"/>
      <c r="AD19" s="18"/>
      <c r="AE19" s="17"/>
      <c r="AF19" s="18"/>
      <c r="AG19" s="17"/>
      <c r="AH19" s="18"/>
      <c r="AI19" s="17"/>
      <c r="AJ19" s="18"/>
      <c r="AK19" s="17"/>
      <c r="AL19" s="18"/>
      <c r="AM19" s="17"/>
      <c r="AN19" s="18"/>
      <c r="AO19" s="17"/>
      <c r="AP19" s="18"/>
      <c r="AQ19" s="17"/>
      <c r="AR19" s="18"/>
      <c r="AS19" s="17"/>
      <c r="AT19" s="18"/>
      <c r="AU19" s="17"/>
      <c r="AV19" s="18"/>
      <c r="AW19" s="17"/>
      <c r="AX19" s="18"/>
      <c r="AY19" s="17"/>
      <c r="AZ19" s="18"/>
      <c r="BA19" s="17"/>
      <c r="BB19" s="18"/>
      <c r="BC19" s="17"/>
      <c r="BD19" s="18"/>
      <c r="BE19" s="17"/>
      <c r="BF19" s="18"/>
      <c r="BG19" s="17"/>
      <c r="BH19" s="18"/>
      <c r="BI19" s="17"/>
      <c r="BJ19" s="18"/>
      <c r="BK19" s="17"/>
      <c r="BL19" s="18"/>
      <c r="BM19" s="17"/>
      <c r="BN19" s="18"/>
      <c r="BO19" s="17"/>
      <c r="BP19" s="18"/>
      <c r="BQ19" s="17"/>
      <c r="BR19" s="18"/>
      <c r="BS19" s="19"/>
    </row>
    <row r="20" spans="1:71" ht="17.25" customHeight="1" thickBot="1">
      <c r="A20" s="1"/>
      <c r="B20" s="32" t="s">
        <v>35</v>
      </c>
      <c r="C20" s="33"/>
      <c r="D20" s="34"/>
      <c r="E20" s="1"/>
      <c r="F20" s="163"/>
      <c r="G20" s="169"/>
      <c r="H20" s="1"/>
      <c r="I20" s="35" t="s">
        <v>1</v>
      </c>
      <c r="J20" s="74"/>
      <c r="K20" s="36"/>
      <c r="L20" s="37"/>
      <c r="M20" s="36"/>
      <c r="N20" s="37"/>
      <c r="O20" s="36"/>
      <c r="P20" s="37"/>
      <c r="Q20" s="36"/>
      <c r="R20" s="37"/>
      <c r="S20" s="36"/>
      <c r="T20" s="37"/>
      <c r="U20" s="36"/>
      <c r="V20" s="37"/>
      <c r="W20" s="36"/>
      <c r="X20" s="37"/>
      <c r="Y20" s="36"/>
      <c r="Z20" s="37"/>
      <c r="AA20" s="36"/>
      <c r="AB20" s="37"/>
      <c r="AC20" s="36"/>
      <c r="AD20" s="37"/>
      <c r="AE20" s="36"/>
      <c r="AF20" s="37"/>
      <c r="AG20" s="36"/>
      <c r="AH20" s="37"/>
      <c r="AI20" s="36"/>
      <c r="AJ20" s="37"/>
      <c r="AK20" s="36"/>
      <c r="AL20" s="37"/>
      <c r="AM20" s="36"/>
      <c r="AN20" s="37"/>
      <c r="AO20" s="36"/>
      <c r="AP20" s="37"/>
      <c r="AQ20" s="36"/>
      <c r="AR20" s="37"/>
      <c r="AS20" s="36"/>
      <c r="AT20" s="37"/>
      <c r="AU20" s="36"/>
      <c r="AV20" s="37"/>
      <c r="AW20" s="36"/>
      <c r="AX20" s="37"/>
      <c r="AY20" s="36"/>
      <c r="AZ20" s="37"/>
      <c r="BA20" s="36"/>
      <c r="BB20" s="37"/>
      <c r="BC20" s="36"/>
      <c r="BD20" s="37"/>
      <c r="BE20" s="36"/>
      <c r="BF20" s="37"/>
      <c r="BG20" s="36"/>
      <c r="BH20" s="37"/>
      <c r="BI20" s="36"/>
      <c r="BJ20" s="37"/>
      <c r="BK20" s="36"/>
      <c r="BL20" s="37"/>
      <c r="BM20" s="36"/>
      <c r="BN20" s="37"/>
      <c r="BO20" s="36"/>
      <c r="BP20" s="37"/>
      <c r="BQ20" s="36"/>
      <c r="BR20" s="37"/>
      <c r="BS20" s="38"/>
    </row>
    <row r="21" spans="1:71" ht="17.25" customHeight="1" thickBot="1" thickTop="1">
      <c r="A21" s="1"/>
      <c r="B21" s="32" t="s">
        <v>53</v>
      </c>
      <c r="C21" s="33"/>
      <c r="D21" s="34"/>
      <c r="E21" s="1"/>
      <c r="F21" s="163"/>
      <c r="G21" s="169"/>
      <c r="H21" s="1"/>
      <c r="I21" s="39" t="s">
        <v>13</v>
      </c>
      <c r="J21" s="75"/>
      <c r="K21" s="66">
        <f>SUM(K6:K20)</f>
        <v>0</v>
      </c>
      <c r="L21" s="61"/>
      <c r="M21" s="66">
        <f>SUM(M6:M20)</f>
        <v>0</v>
      </c>
      <c r="N21" s="61"/>
      <c r="O21" s="66">
        <f>SUM(O6:O20)</f>
        <v>0</v>
      </c>
      <c r="P21" s="61"/>
      <c r="Q21" s="66">
        <f>SUM(Q6:Q20)</f>
        <v>0</v>
      </c>
      <c r="R21" s="61"/>
      <c r="S21" s="66">
        <f>SUM(S6:S20)</f>
        <v>0</v>
      </c>
      <c r="T21" s="61"/>
      <c r="U21" s="66">
        <f>SUM(U6:U20)</f>
        <v>0</v>
      </c>
      <c r="V21" s="61"/>
      <c r="W21" s="66">
        <f>SUM(W6:W20)</f>
        <v>0</v>
      </c>
      <c r="X21" s="61"/>
      <c r="Y21" s="66">
        <f>SUM(Y6:Y20)</f>
        <v>0</v>
      </c>
      <c r="Z21" s="61"/>
      <c r="AA21" s="66">
        <f>SUM(AA6:AA20)</f>
        <v>0</v>
      </c>
      <c r="AB21" s="61"/>
      <c r="AC21" s="66">
        <f>SUM(AC6:AC20)</f>
        <v>0</v>
      </c>
      <c r="AD21" s="61"/>
      <c r="AE21" s="66">
        <f>SUM(AE6:AE20)</f>
        <v>0</v>
      </c>
      <c r="AF21" s="61"/>
      <c r="AG21" s="66">
        <f>SUM(AG6:AG20)</f>
        <v>0</v>
      </c>
      <c r="AH21" s="61"/>
      <c r="AI21" s="66">
        <f>SUM(AI6:AI20)</f>
        <v>0</v>
      </c>
      <c r="AJ21" s="61"/>
      <c r="AK21" s="66">
        <f>SUM(AK6:AK20)</f>
        <v>0</v>
      </c>
      <c r="AL21" s="61"/>
      <c r="AM21" s="66">
        <f>SUM(AM6:AM20)</f>
        <v>0</v>
      </c>
      <c r="AN21" s="61"/>
      <c r="AO21" s="66">
        <f>SUM(AO6:AO20)</f>
        <v>0</v>
      </c>
      <c r="AP21" s="61"/>
      <c r="AQ21" s="66">
        <f>SUM(AQ6:AQ20)</f>
        <v>0</v>
      </c>
      <c r="AR21" s="61"/>
      <c r="AS21" s="66">
        <f>SUM(AS6:AS20)</f>
        <v>0</v>
      </c>
      <c r="AT21" s="61"/>
      <c r="AU21" s="66">
        <f>SUM(AU6:AU20)</f>
        <v>0</v>
      </c>
      <c r="AV21" s="61"/>
      <c r="AW21" s="66">
        <f>SUM(AW6:AW20)</f>
        <v>0</v>
      </c>
      <c r="AX21" s="61"/>
      <c r="AY21" s="66">
        <f>SUM(AY6:AY20)</f>
        <v>0</v>
      </c>
      <c r="AZ21" s="61"/>
      <c r="BA21" s="66">
        <f>SUM(BA6:BA20)</f>
        <v>0</v>
      </c>
      <c r="BB21" s="61"/>
      <c r="BC21" s="66">
        <f>SUM(BC6:BC20)</f>
        <v>0</v>
      </c>
      <c r="BD21" s="61"/>
      <c r="BE21" s="66">
        <f>SUM(BE6:BE20)</f>
        <v>0</v>
      </c>
      <c r="BF21" s="61"/>
      <c r="BG21" s="66">
        <f>SUM(BG6:BG20)</f>
        <v>0</v>
      </c>
      <c r="BH21" s="61"/>
      <c r="BI21" s="66">
        <f>SUM(BI6:BI20)</f>
        <v>0</v>
      </c>
      <c r="BJ21" s="61"/>
      <c r="BK21" s="66">
        <f>SUM(BK6:BK20)</f>
        <v>0</v>
      </c>
      <c r="BL21" s="61"/>
      <c r="BM21" s="66">
        <f>SUM(BM6:BM20)</f>
        <v>0</v>
      </c>
      <c r="BN21" s="61"/>
      <c r="BO21" s="66">
        <f>SUM(BO6:BO20)</f>
        <v>0</v>
      </c>
      <c r="BP21" s="61"/>
      <c r="BQ21" s="66">
        <f>SUM(BQ6:BQ20)</f>
        <v>0</v>
      </c>
      <c r="BR21" s="61"/>
      <c r="BS21" s="62">
        <f>SUM(BS6:BS20)</f>
        <v>0</v>
      </c>
    </row>
    <row r="22" spans="1:71" ht="17.25" customHeight="1" thickBot="1" thickTop="1">
      <c r="A22" s="1"/>
      <c r="B22" s="32" t="s">
        <v>93</v>
      </c>
      <c r="C22" s="33"/>
      <c r="D22" s="34"/>
      <c r="E22" s="1"/>
      <c r="F22" s="166" t="s">
        <v>8</v>
      </c>
      <c r="G22" s="170">
        <f>SUM(G8:G21)</f>
        <v>0</v>
      </c>
      <c r="H22" s="1"/>
      <c r="I22" s="196" t="s">
        <v>14</v>
      </c>
      <c r="J22" s="76"/>
      <c r="K22" s="40"/>
      <c r="L22" s="41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1"/>
      <c r="AA22" s="40"/>
      <c r="AB22" s="41"/>
      <c r="AC22" s="40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2"/>
    </row>
    <row r="23" spans="1:71" ht="17.25" customHeight="1">
      <c r="A23" s="1"/>
      <c r="B23" s="32" t="s">
        <v>103</v>
      </c>
      <c r="C23" s="33"/>
      <c r="D23" s="34"/>
      <c r="E23" s="1"/>
      <c r="F23" s="29"/>
      <c r="G23" s="30"/>
      <c r="H23" s="1"/>
      <c r="I23" s="196"/>
      <c r="J23" s="73"/>
      <c r="K23" s="17"/>
      <c r="L23" s="18"/>
      <c r="M23" s="17"/>
      <c r="N23" s="18"/>
      <c r="O23" s="17"/>
      <c r="P23" s="18"/>
      <c r="Q23" s="17"/>
      <c r="R23" s="18"/>
      <c r="S23" s="17"/>
      <c r="T23" s="18"/>
      <c r="U23" s="17"/>
      <c r="V23" s="18"/>
      <c r="W23" s="17"/>
      <c r="X23" s="18"/>
      <c r="Y23" s="17"/>
      <c r="Z23" s="18"/>
      <c r="AA23" s="17"/>
      <c r="AB23" s="18"/>
      <c r="AC23" s="17"/>
      <c r="AD23" s="18"/>
      <c r="AE23" s="17"/>
      <c r="AF23" s="18"/>
      <c r="AG23" s="17"/>
      <c r="AH23" s="18"/>
      <c r="AI23" s="17"/>
      <c r="AJ23" s="18"/>
      <c r="AK23" s="17"/>
      <c r="AL23" s="18"/>
      <c r="AM23" s="17"/>
      <c r="AN23" s="18"/>
      <c r="AO23" s="17"/>
      <c r="AP23" s="18"/>
      <c r="AQ23" s="17"/>
      <c r="AR23" s="18"/>
      <c r="AS23" s="17"/>
      <c r="AT23" s="18"/>
      <c r="AU23" s="17"/>
      <c r="AV23" s="18"/>
      <c r="AW23" s="17"/>
      <c r="AX23" s="18"/>
      <c r="AY23" s="17"/>
      <c r="AZ23" s="18"/>
      <c r="BA23" s="17"/>
      <c r="BB23" s="18"/>
      <c r="BC23" s="17"/>
      <c r="BD23" s="18"/>
      <c r="BE23" s="17"/>
      <c r="BF23" s="18"/>
      <c r="BG23" s="17"/>
      <c r="BH23" s="18"/>
      <c r="BI23" s="17"/>
      <c r="BJ23" s="18"/>
      <c r="BK23" s="17"/>
      <c r="BL23" s="18"/>
      <c r="BM23" s="17"/>
      <c r="BN23" s="18"/>
      <c r="BO23" s="17"/>
      <c r="BP23" s="18"/>
      <c r="BQ23" s="17"/>
      <c r="BR23" s="18"/>
      <c r="BS23" s="19"/>
    </row>
    <row r="24" spans="1:71" ht="17.25" customHeight="1">
      <c r="A24" s="1"/>
      <c r="B24" s="32" t="s">
        <v>103</v>
      </c>
      <c r="C24" s="33"/>
      <c r="D24" s="34"/>
      <c r="E24" s="1"/>
      <c r="F24" s="29"/>
      <c r="G24" s="30"/>
      <c r="H24" s="1"/>
      <c r="I24" s="196"/>
      <c r="J24" s="73"/>
      <c r="K24" s="17"/>
      <c r="L24" s="18"/>
      <c r="M24" s="17"/>
      <c r="N24" s="18"/>
      <c r="O24" s="17"/>
      <c r="P24" s="18"/>
      <c r="Q24" s="17"/>
      <c r="R24" s="18"/>
      <c r="S24" s="17"/>
      <c r="T24" s="18"/>
      <c r="U24" s="17"/>
      <c r="V24" s="18"/>
      <c r="W24" s="17"/>
      <c r="X24" s="18"/>
      <c r="Y24" s="17"/>
      <c r="Z24" s="18"/>
      <c r="AA24" s="17"/>
      <c r="AB24" s="18"/>
      <c r="AC24" s="17"/>
      <c r="AD24" s="18"/>
      <c r="AE24" s="17"/>
      <c r="AF24" s="18"/>
      <c r="AG24" s="17"/>
      <c r="AH24" s="18"/>
      <c r="AI24" s="17"/>
      <c r="AJ24" s="18"/>
      <c r="AK24" s="17"/>
      <c r="AL24" s="18"/>
      <c r="AM24" s="17"/>
      <c r="AN24" s="18"/>
      <c r="AO24" s="17"/>
      <c r="AP24" s="18"/>
      <c r="AQ24" s="17"/>
      <c r="AR24" s="18"/>
      <c r="AS24" s="17"/>
      <c r="AT24" s="18"/>
      <c r="AU24" s="17"/>
      <c r="AV24" s="18"/>
      <c r="AW24" s="17"/>
      <c r="AX24" s="18"/>
      <c r="AY24" s="17"/>
      <c r="AZ24" s="18"/>
      <c r="BA24" s="17"/>
      <c r="BB24" s="18"/>
      <c r="BC24" s="17"/>
      <c r="BD24" s="18"/>
      <c r="BE24" s="17"/>
      <c r="BF24" s="18"/>
      <c r="BG24" s="17"/>
      <c r="BH24" s="18"/>
      <c r="BI24" s="17"/>
      <c r="BJ24" s="18"/>
      <c r="BK24" s="17"/>
      <c r="BL24" s="18"/>
      <c r="BM24" s="17"/>
      <c r="BN24" s="18"/>
      <c r="BO24" s="17"/>
      <c r="BP24" s="18"/>
      <c r="BQ24" s="17"/>
      <c r="BR24" s="18"/>
      <c r="BS24" s="19"/>
    </row>
    <row r="25" spans="1:71" ht="17.25" customHeight="1">
      <c r="A25" s="1"/>
      <c r="B25" s="32" t="s">
        <v>87</v>
      </c>
      <c r="C25" s="33"/>
      <c r="D25" s="34"/>
      <c r="E25" s="1"/>
      <c r="H25" s="1"/>
      <c r="I25" s="196"/>
      <c r="J25" s="73"/>
      <c r="K25" s="17"/>
      <c r="L25" s="18"/>
      <c r="M25" s="17"/>
      <c r="N25" s="18"/>
      <c r="O25" s="17"/>
      <c r="P25" s="18"/>
      <c r="Q25" s="17"/>
      <c r="R25" s="18"/>
      <c r="S25" s="17"/>
      <c r="T25" s="18"/>
      <c r="U25" s="17"/>
      <c r="V25" s="18"/>
      <c r="W25" s="17"/>
      <c r="X25" s="18"/>
      <c r="Y25" s="17"/>
      <c r="Z25" s="18"/>
      <c r="AA25" s="17"/>
      <c r="AB25" s="18"/>
      <c r="AC25" s="17"/>
      <c r="AD25" s="18"/>
      <c r="AE25" s="17"/>
      <c r="AF25" s="18"/>
      <c r="AG25" s="17"/>
      <c r="AH25" s="18"/>
      <c r="AI25" s="17"/>
      <c r="AJ25" s="18"/>
      <c r="AK25" s="17"/>
      <c r="AL25" s="18"/>
      <c r="AM25" s="17"/>
      <c r="AN25" s="18"/>
      <c r="AO25" s="17"/>
      <c r="AP25" s="18"/>
      <c r="AQ25" s="17"/>
      <c r="AR25" s="18"/>
      <c r="AS25" s="17"/>
      <c r="AT25" s="18"/>
      <c r="AU25" s="17"/>
      <c r="AV25" s="18"/>
      <c r="AW25" s="17"/>
      <c r="AX25" s="18"/>
      <c r="AY25" s="17"/>
      <c r="AZ25" s="18"/>
      <c r="BA25" s="17"/>
      <c r="BB25" s="18"/>
      <c r="BC25" s="17"/>
      <c r="BD25" s="18"/>
      <c r="BE25" s="17"/>
      <c r="BF25" s="18"/>
      <c r="BG25" s="17"/>
      <c r="BH25" s="18"/>
      <c r="BI25" s="17"/>
      <c r="BJ25" s="18"/>
      <c r="BK25" s="17"/>
      <c r="BL25" s="18"/>
      <c r="BM25" s="17"/>
      <c r="BN25" s="18"/>
      <c r="BO25" s="17"/>
      <c r="BP25" s="18"/>
      <c r="BQ25" s="17"/>
      <c r="BR25" s="18"/>
      <c r="BS25" s="19"/>
    </row>
    <row r="26" spans="1:71" ht="17.25" customHeight="1">
      <c r="A26" s="1"/>
      <c r="B26" s="32" t="s">
        <v>95</v>
      </c>
      <c r="C26" s="33"/>
      <c r="D26" s="34"/>
      <c r="E26" s="1"/>
      <c r="F26" s="1"/>
      <c r="G26" s="1"/>
      <c r="H26" s="1"/>
      <c r="I26" s="196"/>
      <c r="J26" s="73"/>
      <c r="K26" s="17"/>
      <c r="L26" s="18"/>
      <c r="M26" s="17"/>
      <c r="N26" s="18"/>
      <c r="O26" s="17"/>
      <c r="P26" s="18"/>
      <c r="Q26" s="17"/>
      <c r="R26" s="18"/>
      <c r="S26" s="17"/>
      <c r="T26" s="18"/>
      <c r="U26" s="17"/>
      <c r="V26" s="18"/>
      <c r="W26" s="17"/>
      <c r="X26" s="18"/>
      <c r="Y26" s="17"/>
      <c r="Z26" s="18"/>
      <c r="AA26" s="17"/>
      <c r="AB26" s="18"/>
      <c r="AC26" s="17"/>
      <c r="AD26" s="18"/>
      <c r="AE26" s="17"/>
      <c r="AF26" s="18"/>
      <c r="AG26" s="17"/>
      <c r="AH26" s="18"/>
      <c r="AI26" s="17"/>
      <c r="AJ26" s="18"/>
      <c r="AK26" s="17"/>
      <c r="AL26" s="18"/>
      <c r="AM26" s="17"/>
      <c r="AN26" s="18"/>
      <c r="AO26" s="17"/>
      <c r="AP26" s="18"/>
      <c r="AQ26" s="17"/>
      <c r="AR26" s="18"/>
      <c r="AS26" s="17"/>
      <c r="AT26" s="18"/>
      <c r="AU26" s="17"/>
      <c r="AV26" s="18"/>
      <c r="AW26" s="17"/>
      <c r="AX26" s="18"/>
      <c r="AY26" s="17"/>
      <c r="AZ26" s="18"/>
      <c r="BA26" s="17"/>
      <c r="BB26" s="18"/>
      <c r="BC26" s="17"/>
      <c r="BD26" s="18"/>
      <c r="BE26" s="17"/>
      <c r="BF26" s="18"/>
      <c r="BG26" s="17"/>
      <c r="BH26" s="18"/>
      <c r="BI26" s="17"/>
      <c r="BJ26" s="18"/>
      <c r="BK26" s="17"/>
      <c r="BL26" s="18"/>
      <c r="BM26" s="17"/>
      <c r="BN26" s="18"/>
      <c r="BO26" s="17"/>
      <c r="BP26" s="18"/>
      <c r="BQ26" s="17"/>
      <c r="BR26" s="18"/>
      <c r="BS26" s="19"/>
    </row>
    <row r="27" spans="1:71" ht="17.25" customHeight="1" thickBot="1">
      <c r="A27" s="1"/>
      <c r="B27" s="32" t="s">
        <v>96</v>
      </c>
      <c r="C27" s="33"/>
      <c r="D27" s="130"/>
      <c r="E27" s="1"/>
      <c r="F27" s="79" t="s">
        <v>31</v>
      </c>
      <c r="G27" s="1"/>
      <c r="H27" s="1"/>
      <c r="I27" s="197"/>
      <c r="J27" s="73"/>
      <c r="K27" s="17"/>
      <c r="L27" s="18"/>
      <c r="M27" s="17"/>
      <c r="N27" s="18"/>
      <c r="O27" s="17"/>
      <c r="P27" s="18"/>
      <c r="Q27" s="17"/>
      <c r="R27" s="18"/>
      <c r="S27" s="17"/>
      <c r="T27" s="18"/>
      <c r="U27" s="17"/>
      <c r="V27" s="18"/>
      <c r="W27" s="17"/>
      <c r="X27" s="18"/>
      <c r="Y27" s="17"/>
      <c r="Z27" s="18"/>
      <c r="AA27" s="17"/>
      <c r="AB27" s="18"/>
      <c r="AC27" s="17"/>
      <c r="AD27" s="18"/>
      <c r="AE27" s="17"/>
      <c r="AF27" s="18"/>
      <c r="AG27" s="17"/>
      <c r="AH27" s="18"/>
      <c r="AI27" s="17"/>
      <c r="AJ27" s="18"/>
      <c r="AK27" s="17"/>
      <c r="AL27" s="18"/>
      <c r="AM27" s="17"/>
      <c r="AN27" s="18"/>
      <c r="AO27" s="17"/>
      <c r="AP27" s="18"/>
      <c r="AQ27" s="17"/>
      <c r="AR27" s="18"/>
      <c r="AS27" s="17"/>
      <c r="AT27" s="18"/>
      <c r="AU27" s="17"/>
      <c r="AV27" s="18"/>
      <c r="AW27" s="17"/>
      <c r="AX27" s="18"/>
      <c r="AY27" s="17"/>
      <c r="AZ27" s="18"/>
      <c r="BA27" s="17"/>
      <c r="BB27" s="18"/>
      <c r="BC27" s="17"/>
      <c r="BD27" s="18"/>
      <c r="BE27" s="17"/>
      <c r="BF27" s="18"/>
      <c r="BG27" s="17"/>
      <c r="BH27" s="18"/>
      <c r="BI27" s="17"/>
      <c r="BJ27" s="18"/>
      <c r="BK27" s="17"/>
      <c r="BL27" s="18"/>
      <c r="BM27" s="17"/>
      <c r="BN27" s="18"/>
      <c r="BO27" s="17"/>
      <c r="BP27" s="18"/>
      <c r="BQ27" s="17"/>
      <c r="BR27" s="18"/>
      <c r="BS27" s="19"/>
    </row>
    <row r="28" spans="1:71" ht="17.25" customHeight="1">
      <c r="A28" s="1"/>
      <c r="B28" s="32" t="s">
        <v>108</v>
      </c>
      <c r="C28" s="33"/>
      <c r="D28" s="34"/>
      <c r="E28" s="1"/>
      <c r="F28" s="203">
        <f>C12-C39-G22+SUM(J43:BS43)</f>
        <v>0</v>
      </c>
      <c r="G28" s="204"/>
      <c r="H28" s="1"/>
      <c r="I28" s="196" t="s">
        <v>10</v>
      </c>
      <c r="J28" s="73"/>
      <c r="K28" s="17"/>
      <c r="L28" s="18"/>
      <c r="M28" s="17"/>
      <c r="N28" s="18"/>
      <c r="O28" s="17"/>
      <c r="P28" s="18"/>
      <c r="Q28" s="17"/>
      <c r="R28" s="18"/>
      <c r="S28" s="17"/>
      <c r="T28" s="18"/>
      <c r="U28" s="17"/>
      <c r="V28" s="18"/>
      <c r="W28" s="17"/>
      <c r="X28" s="18"/>
      <c r="Y28" s="17"/>
      <c r="Z28" s="18"/>
      <c r="AA28" s="17"/>
      <c r="AB28" s="18"/>
      <c r="AC28" s="17"/>
      <c r="AD28" s="18"/>
      <c r="AE28" s="17"/>
      <c r="AF28" s="18"/>
      <c r="AG28" s="17"/>
      <c r="AH28" s="18"/>
      <c r="AI28" s="17"/>
      <c r="AJ28" s="18"/>
      <c r="AK28" s="17"/>
      <c r="AL28" s="18"/>
      <c r="AM28" s="17"/>
      <c r="AN28" s="18"/>
      <c r="AO28" s="17"/>
      <c r="AP28" s="18"/>
      <c r="AQ28" s="17"/>
      <c r="AR28" s="18"/>
      <c r="AS28" s="17"/>
      <c r="AT28" s="18"/>
      <c r="AU28" s="17"/>
      <c r="AV28" s="18"/>
      <c r="AW28" s="17"/>
      <c r="AX28" s="18"/>
      <c r="AY28" s="17"/>
      <c r="AZ28" s="18"/>
      <c r="BA28" s="17"/>
      <c r="BB28" s="18"/>
      <c r="BC28" s="17"/>
      <c r="BD28" s="18"/>
      <c r="BE28" s="17"/>
      <c r="BF28" s="18"/>
      <c r="BG28" s="17"/>
      <c r="BH28" s="18"/>
      <c r="BI28" s="17"/>
      <c r="BJ28" s="18"/>
      <c r="BK28" s="17"/>
      <c r="BL28" s="18"/>
      <c r="BM28" s="17"/>
      <c r="BN28" s="18"/>
      <c r="BO28" s="17"/>
      <c r="BP28" s="18"/>
      <c r="BQ28" s="17"/>
      <c r="BR28" s="18"/>
      <c r="BS28" s="19"/>
    </row>
    <row r="29" spans="1:71" ht="17.25" customHeight="1" thickBot="1">
      <c r="A29" s="1"/>
      <c r="B29" s="32" t="s">
        <v>52</v>
      </c>
      <c r="C29" s="33"/>
      <c r="D29" s="34"/>
      <c r="E29" s="1"/>
      <c r="F29" s="205"/>
      <c r="G29" s="206"/>
      <c r="H29" s="1"/>
      <c r="I29" s="197"/>
      <c r="J29" s="73"/>
      <c r="K29" s="17"/>
      <c r="L29" s="18"/>
      <c r="M29" s="17"/>
      <c r="N29" s="18"/>
      <c r="O29" s="17"/>
      <c r="P29" s="18"/>
      <c r="Q29" s="17"/>
      <c r="R29" s="18"/>
      <c r="S29" s="17"/>
      <c r="T29" s="18"/>
      <c r="U29" s="17"/>
      <c r="V29" s="18"/>
      <c r="W29" s="17"/>
      <c r="X29" s="18"/>
      <c r="Y29" s="17"/>
      <c r="Z29" s="18"/>
      <c r="AA29" s="17"/>
      <c r="AB29" s="18"/>
      <c r="AC29" s="17"/>
      <c r="AD29" s="18"/>
      <c r="AE29" s="17"/>
      <c r="AF29" s="18"/>
      <c r="AG29" s="17"/>
      <c r="AH29" s="18"/>
      <c r="AI29" s="17"/>
      <c r="AJ29" s="18"/>
      <c r="AK29" s="17"/>
      <c r="AL29" s="18"/>
      <c r="AM29" s="17"/>
      <c r="AN29" s="18"/>
      <c r="AO29" s="17"/>
      <c r="AP29" s="18"/>
      <c r="AQ29" s="17"/>
      <c r="AR29" s="18"/>
      <c r="AS29" s="17"/>
      <c r="AT29" s="18"/>
      <c r="AU29" s="17"/>
      <c r="AV29" s="18"/>
      <c r="AW29" s="17"/>
      <c r="AX29" s="18"/>
      <c r="AY29" s="17"/>
      <c r="AZ29" s="18"/>
      <c r="BA29" s="17"/>
      <c r="BB29" s="18"/>
      <c r="BC29" s="17"/>
      <c r="BD29" s="18"/>
      <c r="BE29" s="17"/>
      <c r="BF29" s="18"/>
      <c r="BG29" s="17"/>
      <c r="BH29" s="18"/>
      <c r="BI29" s="17"/>
      <c r="BJ29" s="18"/>
      <c r="BK29" s="17"/>
      <c r="BL29" s="18"/>
      <c r="BM29" s="17"/>
      <c r="BN29" s="18"/>
      <c r="BO29" s="17"/>
      <c r="BP29" s="18"/>
      <c r="BQ29" s="17"/>
      <c r="BR29" s="18"/>
      <c r="BS29" s="19"/>
    </row>
    <row r="30" spans="1:71" ht="17.25" customHeight="1">
      <c r="A30" s="1"/>
      <c r="B30" s="139" t="s">
        <v>104</v>
      </c>
      <c r="C30" s="33"/>
      <c r="D30" s="34"/>
      <c r="E30" s="1"/>
      <c r="F30" s="1"/>
      <c r="G30" s="1"/>
      <c r="H30" s="1"/>
      <c r="I30" s="196" t="s">
        <v>15</v>
      </c>
      <c r="J30" s="73"/>
      <c r="K30" s="17"/>
      <c r="L30" s="18"/>
      <c r="M30" s="17"/>
      <c r="N30" s="18"/>
      <c r="O30" s="17"/>
      <c r="P30" s="18"/>
      <c r="Q30" s="17"/>
      <c r="R30" s="18"/>
      <c r="S30" s="17"/>
      <c r="T30" s="18"/>
      <c r="U30" s="17"/>
      <c r="V30" s="18"/>
      <c r="W30" s="17"/>
      <c r="X30" s="18"/>
      <c r="Y30" s="17"/>
      <c r="Z30" s="18"/>
      <c r="AA30" s="17"/>
      <c r="AB30" s="18"/>
      <c r="AC30" s="17"/>
      <c r="AD30" s="18"/>
      <c r="AE30" s="17"/>
      <c r="AF30" s="18"/>
      <c r="AG30" s="17"/>
      <c r="AH30" s="18"/>
      <c r="AI30" s="17"/>
      <c r="AJ30" s="18"/>
      <c r="AK30" s="17"/>
      <c r="AL30" s="18"/>
      <c r="AM30" s="17"/>
      <c r="AN30" s="18"/>
      <c r="AO30" s="17"/>
      <c r="AP30" s="18"/>
      <c r="AQ30" s="17"/>
      <c r="AR30" s="18"/>
      <c r="AS30" s="17"/>
      <c r="AT30" s="18"/>
      <c r="AU30" s="17"/>
      <c r="AV30" s="18"/>
      <c r="AW30" s="17"/>
      <c r="AX30" s="18"/>
      <c r="AY30" s="17"/>
      <c r="AZ30" s="18"/>
      <c r="BA30" s="17"/>
      <c r="BB30" s="18"/>
      <c r="BC30" s="17"/>
      <c r="BD30" s="18"/>
      <c r="BE30" s="17"/>
      <c r="BF30" s="18"/>
      <c r="BG30" s="17"/>
      <c r="BH30" s="18"/>
      <c r="BI30" s="17"/>
      <c r="BJ30" s="18"/>
      <c r="BK30" s="17"/>
      <c r="BL30" s="18"/>
      <c r="BM30" s="17"/>
      <c r="BN30" s="18"/>
      <c r="BO30" s="17"/>
      <c r="BP30" s="18"/>
      <c r="BQ30" s="17"/>
      <c r="BR30" s="18"/>
      <c r="BS30" s="19"/>
    </row>
    <row r="31" spans="1:71" ht="17.25" customHeight="1" thickBot="1">
      <c r="A31" s="1"/>
      <c r="B31" s="139" t="s">
        <v>105</v>
      </c>
      <c r="C31" s="33"/>
      <c r="D31" s="34"/>
      <c r="E31" s="1"/>
      <c r="F31" s="79" t="s">
        <v>32</v>
      </c>
      <c r="G31" s="1"/>
      <c r="H31" s="1"/>
      <c r="I31" s="197"/>
      <c r="J31" s="73"/>
      <c r="K31" s="17"/>
      <c r="L31" s="18"/>
      <c r="M31" s="17"/>
      <c r="N31" s="18"/>
      <c r="O31" s="17"/>
      <c r="P31" s="18"/>
      <c r="Q31" s="17"/>
      <c r="R31" s="18"/>
      <c r="S31" s="17"/>
      <c r="T31" s="18"/>
      <c r="U31" s="17"/>
      <c r="V31" s="18"/>
      <c r="W31" s="17"/>
      <c r="X31" s="18"/>
      <c r="Y31" s="17"/>
      <c r="Z31" s="18"/>
      <c r="AA31" s="17"/>
      <c r="AB31" s="18"/>
      <c r="AC31" s="17"/>
      <c r="AD31" s="18"/>
      <c r="AE31" s="17"/>
      <c r="AF31" s="18"/>
      <c r="AG31" s="17"/>
      <c r="AH31" s="18"/>
      <c r="AI31" s="17"/>
      <c r="AJ31" s="18"/>
      <c r="AK31" s="17"/>
      <c r="AL31" s="18"/>
      <c r="AM31" s="17"/>
      <c r="AN31" s="18"/>
      <c r="AO31" s="17"/>
      <c r="AP31" s="18"/>
      <c r="AQ31" s="17"/>
      <c r="AR31" s="18"/>
      <c r="AS31" s="17"/>
      <c r="AT31" s="18"/>
      <c r="AU31" s="17"/>
      <c r="AV31" s="18"/>
      <c r="AW31" s="17"/>
      <c r="AX31" s="18"/>
      <c r="AY31" s="17"/>
      <c r="AZ31" s="18"/>
      <c r="BA31" s="17"/>
      <c r="BB31" s="18"/>
      <c r="BC31" s="17"/>
      <c r="BD31" s="18"/>
      <c r="BE31" s="17"/>
      <c r="BF31" s="18"/>
      <c r="BG31" s="17"/>
      <c r="BH31" s="18"/>
      <c r="BI31" s="17"/>
      <c r="BJ31" s="18"/>
      <c r="BK31" s="17"/>
      <c r="BL31" s="18"/>
      <c r="BM31" s="17"/>
      <c r="BN31" s="18"/>
      <c r="BO31" s="17"/>
      <c r="BP31" s="18"/>
      <c r="BQ31" s="17"/>
      <c r="BR31" s="18"/>
      <c r="BS31" s="19"/>
    </row>
    <row r="32" spans="2:71" s="138" customFormat="1" ht="17.25" customHeight="1">
      <c r="B32" s="139" t="s">
        <v>101</v>
      </c>
      <c r="C32" s="140"/>
      <c r="D32" s="130"/>
      <c r="F32" s="198">
        <f>F28</f>
        <v>0</v>
      </c>
      <c r="G32" s="199"/>
      <c r="I32" s="141" t="s">
        <v>16</v>
      </c>
      <c r="J32" s="142"/>
      <c r="K32" s="143"/>
      <c r="L32" s="144"/>
      <c r="M32" s="143"/>
      <c r="N32" s="144"/>
      <c r="O32" s="143"/>
      <c r="P32" s="144"/>
      <c r="Q32" s="143"/>
      <c r="R32" s="144"/>
      <c r="S32" s="143"/>
      <c r="T32" s="144"/>
      <c r="U32" s="143"/>
      <c r="V32" s="144"/>
      <c r="W32" s="143"/>
      <c r="X32" s="144"/>
      <c r="Y32" s="143"/>
      <c r="Z32" s="144"/>
      <c r="AA32" s="143"/>
      <c r="AB32" s="144"/>
      <c r="AC32" s="143"/>
      <c r="AD32" s="144"/>
      <c r="AE32" s="143"/>
      <c r="AF32" s="144"/>
      <c r="AG32" s="143"/>
      <c r="AH32" s="144"/>
      <c r="AI32" s="143"/>
      <c r="AJ32" s="144"/>
      <c r="AK32" s="143"/>
      <c r="AL32" s="144"/>
      <c r="AM32" s="143"/>
      <c r="AN32" s="144"/>
      <c r="AO32" s="143"/>
      <c r="AP32" s="144"/>
      <c r="AQ32" s="143"/>
      <c r="AR32" s="144"/>
      <c r="AS32" s="143"/>
      <c r="AT32" s="144"/>
      <c r="AU32" s="143"/>
      <c r="AV32" s="144"/>
      <c r="AW32" s="143"/>
      <c r="AX32" s="144"/>
      <c r="AY32" s="143"/>
      <c r="AZ32" s="144"/>
      <c r="BA32" s="143"/>
      <c r="BB32" s="144"/>
      <c r="BC32" s="143"/>
      <c r="BD32" s="144"/>
      <c r="BE32" s="143"/>
      <c r="BF32" s="144"/>
      <c r="BG32" s="143"/>
      <c r="BH32" s="144"/>
      <c r="BI32" s="143"/>
      <c r="BJ32" s="144"/>
      <c r="BK32" s="143"/>
      <c r="BL32" s="144"/>
      <c r="BM32" s="143"/>
      <c r="BN32" s="144"/>
      <c r="BO32" s="143"/>
      <c r="BP32" s="144"/>
      <c r="BQ32" s="143"/>
      <c r="BR32" s="144"/>
      <c r="BS32" s="145"/>
    </row>
    <row r="33" spans="2:71" s="138" customFormat="1" ht="17.25" customHeight="1" thickBot="1">
      <c r="B33" s="139"/>
      <c r="C33" s="140"/>
      <c r="D33" s="130"/>
      <c r="F33" s="200"/>
      <c r="G33" s="201"/>
      <c r="I33" s="146" t="s">
        <v>17</v>
      </c>
      <c r="J33" s="142"/>
      <c r="K33" s="143"/>
      <c r="L33" s="144"/>
      <c r="M33" s="143"/>
      <c r="N33" s="144"/>
      <c r="O33" s="143"/>
      <c r="P33" s="144"/>
      <c r="Q33" s="143"/>
      <c r="R33" s="144"/>
      <c r="S33" s="143"/>
      <c r="T33" s="144"/>
      <c r="U33" s="143"/>
      <c r="V33" s="144"/>
      <c r="W33" s="143"/>
      <c r="X33" s="144"/>
      <c r="Y33" s="143"/>
      <c r="Z33" s="144"/>
      <c r="AA33" s="143"/>
      <c r="AB33" s="144"/>
      <c r="AC33" s="143"/>
      <c r="AD33" s="144"/>
      <c r="AE33" s="143"/>
      <c r="AF33" s="144"/>
      <c r="AG33" s="143"/>
      <c r="AH33" s="144"/>
      <c r="AI33" s="143"/>
      <c r="AJ33" s="144"/>
      <c r="AK33" s="143"/>
      <c r="AL33" s="144"/>
      <c r="AM33" s="143"/>
      <c r="AN33" s="144"/>
      <c r="AO33" s="143"/>
      <c r="AP33" s="144"/>
      <c r="AQ33" s="143"/>
      <c r="AR33" s="144"/>
      <c r="AS33" s="143"/>
      <c r="AT33" s="144"/>
      <c r="AU33" s="143"/>
      <c r="AV33" s="144"/>
      <c r="AW33" s="143"/>
      <c r="AX33" s="144"/>
      <c r="AY33" s="143"/>
      <c r="AZ33" s="144"/>
      <c r="BA33" s="143"/>
      <c r="BB33" s="144"/>
      <c r="BC33" s="143"/>
      <c r="BD33" s="144"/>
      <c r="BE33" s="143"/>
      <c r="BF33" s="144"/>
      <c r="BG33" s="143"/>
      <c r="BH33" s="144"/>
      <c r="BI33" s="143"/>
      <c r="BJ33" s="144"/>
      <c r="BK33" s="143"/>
      <c r="BL33" s="144"/>
      <c r="BM33" s="143"/>
      <c r="BN33" s="144"/>
      <c r="BO33" s="143"/>
      <c r="BP33" s="144"/>
      <c r="BQ33" s="143"/>
      <c r="BR33" s="144"/>
      <c r="BS33" s="145"/>
    </row>
    <row r="34" spans="2:71" s="138" customFormat="1" ht="17.25" customHeight="1">
      <c r="B34" s="139"/>
      <c r="C34" s="140"/>
      <c r="D34" s="130"/>
      <c r="F34" s="147"/>
      <c r="G34" s="147"/>
      <c r="I34" s="146" t="s">
        <v>2</v>
      </c>
      <c r="J34" s="142"/>
      <c r="K34" s="143"/>
      <c r="L34" s="144"/>
      <c r="M34" s="143"/>
      <c r="N34" s="144"/>
      <c r="O34" s="143"/>
      <c r="P34" s="144"/>
      <c r="Q34" s="143"/>
      <c r="R34" s="144"/>
      <c r="S34" s="143"/>
      <c r="T34" s="144"/>
      <c r="U34" s="143"/>
      <c r="V34" s="144"/>
      <c r="W34" s="143"/>
      <c r="X34" s="144"/>
      <c r="Y34" s="143"/>
      <c r="Z34" s="144"/>
      <c r="AA34" s="143"/>
      <c r="AB34" s="144"/>
      <c r="AC34" s="143"/>
      <c r="AD34" s="144"/>
      <c r="AE34" s="143"/>
      <c r="AF34" s="144"/>
      <c r="AG34" s="143"/>
      <c r="AH34" s="144"/>
      <c r="AI34" s="143"/>
      <c r="AJ34" s="144"/>
      <c r="AK34" s="143"/>
      <c r="AL34" s="144"/>
      <c r="AM34" s="143"/>
      <c r="AN34" s="148"/>
      <c r="AO34" s="143"/>
      <c r="AP34" s="144"/>
      <c r="AQ34" s="143"/>
      <c r="AR34" s="144"/>
      <c r="AS34" s="143"/>
      <c r="AT34" s="144"/>
      <c r="AU34" s="143"/>
      <c r="AV34" s="144"/>
      <c r="AW34" s="143"/>
      <c r="AX34" s="144"/>
      <c r="AY34" s="143"/>
      <c r="AZ34" s="144"/>
      <c r="BA34" s="143"/>
      <c r="BB34" s="144"/>
      <c r="BC34" s="143"/>
      <c r="BD34" s="144"/>
      <c r="BE34" s="143"/>
      <c r="BF34" s="144"/>
      <c r="BG34" s="143"/>
      <c r="BH34" s="144"/>
      <c r="BI34" s="143"/>
      <c r="BJ34" s="144"/>
      <c r="BK34" s="143"/>
      <c r="BL34" s="144"/>
      <c r="BM34" s="143"/>
      <c r="BN34" s="144"/>
      <c r="BO34" s="143"/>
      <c r="BP34" s="144"/>
      <c r="BQ34" s="143"/>
      <c r="BR34" s="144"/>
      <c r="BS34" s="145"/>
    </row>
    <row r="35" spans="1:71" ht="17.25" customHeight="1" thickBot="1">
      <c r="A35" s="1"/>
      <c r="B35" s="32"/>
      <c r="C35" s="33"/>
      <c r="D35" s="34"/>
      <c r="E35" s="1"/>
      <c r="F35" s="79" t="s">
        <v>33</v>
      </c>
      <c r="G35" s="43"/>
      <c r="H35" s="1"/>
      <c r="I35" s="44" t="s">
        <v>91</v>
      </c>
      <c r="J35" s="73"/>
      <c r="K35" s="17"/>
      <c r="L35" s="18"/>
      <c r="M35" s="17"/>
      <c r="N35" s="18"/>
      <c r="O35" s="17"/>
      <c r="P35" s="18"/>
      <c r="Q35" s="17"/>
      <c r="R35" s="18"/>
      <c r="S35" s="17"/>
      <c r="T35" s="18"/>
      <c r="U35" s="17"/>
      <c r="V35" s="18"/>
      <c r="W35" s="17"/>
      <c r="X35" s="18"/>
      <c r="Y35" s="17"/>
      <c r="Z35" s="18"/>
      <c r="AA35" s="17"/>
      <c r="AB35" s="18"/>
      <c r="AC35" s="17"/>
      <c r="AD35" s="18"/>
      <c r="AE35" s="17"/>
      <c r="AF35" s="18"/>
      <c r="AG35" s="17"/>
      <c r="AH35" s="18"/>
      <c r="AI35" s="17"/>
      <c r="AJ35" s="18"/>
      <c r="AK35" s="17"/>
      <c r="AL35" s="18"/>
      <c r="AM35" s="17"/>
      <c r="AN35" s="18"/>
      <c r="AO35" s="17"/>
      <c r="AP35" s="18"/>
      <c r="AQ35" s="17"/>
      <c r="AR35" s="18"/>
      <c r="AS35" s="17"/>
      <c r="AT35" s="18"/>
      <c r="AU35" s="17"/>
      <c r="AV35" s="18"/>
      <c r="AW35" s="17"/>
      <c r="AX35" s="18"/>
      <c r="AY35" s="17"/>
      <c r="AZ35" s="18"/>
      <c r="BA35" s="17"/>
      <c r="BB35" s="18"/>
      <c r="BC35" s="17"/>
      <c r="BD35" s="18"/>
      <c r="BE35" s="17"/>
      <c r="BF35" s="18"/>
      <c r="BG35" s="17"/>
      <c r="BH35" s="18"/>
      <c r="BI35" s="17"/>
      <c r="BJ35" s="18"/>
      <c r="BK35" s="17"/>
      <c r="BL35" s="18"/>
      <c r="BM35" s="17"/>
      <c r="BN35" s="18"/>
      <c r="BO35" s="17"/>
      <c r="BP35" s="18"/>
      <c r="BQ35" s="17"/>
      <c r="BR35" s="18"/>
      <c r="BS35" s="19"/>
    </row>
    <row r="36" spans="1:71" ht="17.25" customHeight="1">
      <c r="A36" s="1"/>
      <c r="B36" s="32"/>
      <c r="C36" s="33"/>
      <c r="D36" s="34"/>
      <c r="E36" s="1"/>
      <c r="F36" s="189"/>
      <c r="G36" s="190"/>
      <c r="H36" s="1"/>
      <c r="I36" s="151" t="s">
        <v>18</v>
      </c>
      <c r="J36" s="73"/>
      <c r="K36" s="17"/>
      <c r="L36" s="18"/>
      <c r="M36" s="17"/>
      <c r="N36" s="18"/>
      <c r="O36" s="17"/>
      <c r="P36" s="18"/>
      <c r="Q36" s="17"/>
      <c r="R36" s="18"/>
      <c r="S36" s="17"/>
      <c r="T36" s="18"/>
      <c r="U36" s="17"/>
      <c r="V36" s="18"/>
      <c r="W36" s="17"/>
      <c r="X36" s="18"/>
      <c r="Y36" s="17"/>
      <c r="Z36" s="18"/>
      <c r="AA36" s="17"/>
      <c r="AB36" s="18"/>
      <c r="AC36" s="17"/>
      <c r="AD36" s="18"/>
      <c r="AE36" s="17"/>
      <c r="AF36" s="18"/>
      <c r="AG36" s="17"/>
      <c r="AH36" s="18"/>
      <c r="AI36" s="17"/>
      <c r="AJ36" s="18"/>
      <c r="AK36" s="17"/>
      <c r="AL36" s="18"/>
      <c r="AM36" s="17"/>
      <c r="AN36" s="18"/>
      <c r="AO36" s="17"/>
      <c r="AP36" s="18"/>
      <c r="AQ36" s="17"/>
      <c r="AR36" s="18"/>
      <c r="AS36" s="17"/>
      <c r="AT36" s="18"/>
      <c r="AU36" s="17"/>
      <c r="AV36" s="18"/>
      <c r="AW36" s="17"/>
      <c r="AX36" s="18"/>
      <c r="AY36" s="17"/>
      <c r="AZ36" s="18"/>
      <c r="BA36" s="17"/>
      <c r="BB36" s="18"/>
      <c r="BC36" s="17"/>
      <c r="BD36" s="18"/>
      <c r="BE36" s="17"/>
      <c r="BF36" s="18"/>
      <c r="BG36" s="17"/>
      <c r="BH36" s="18"/>
      <c r="BI36" s="17"/>
      <c r="BJ36" s="18"/>
      <c r="BK36" s="17"/>
      <c r="BL36" s="18"/>
      <c r="BM36" s="17"/>
      <c r="BN36" s="18"/>
      <c r="BO36" s="17"/>
      <c r="BP36" s="18"/>
      <c r="BQ36" s="17"/>
      <c r="BR36" s="18"/>
      <c r="BS36" s="19"/>
    </row>
    <row r="37" spans="1:71" ht="17.25" customHeight="1">
      <c r="A37" s="1"/>
      <c r="B37" s="32"/>
      <c r="C37" s="33"/>
      <c r="D37" s="34"/>
      <c r="E37" s="1"/>
      <c r="F37" s="191"/>
      <c r="G37" s="192"/>
      <c r="H37" s="1"/>
      <c r="I37" s="150" t="s">
        <v>99</v>
      </c>
      <c r="J37" s="73"/>
      <c r="K37" s="17"/>
      <c r="L37" s="18"/>
      <c r="M37" s="17"/>
      <c r="N37" s="18"/>
      <c r="O37" s="17"/>
      <c r="P37" s="18"/>
      <c r="Q37" s="17"/>
      <c r="R37" s="18"/>
      <c r="S37" s="17"/>
      <c r="T37" s="18"/>
      <c r="U37" s="17"/>
      <c r="V37" s="18"/>
      <c r="W37" s="17"/>
      <c r="X37" s="123"/>
      <c r="Y37" s="17"/>
      <c r="Z37" s="18"/>
      <c r="AA37" s="17"/>
      <c r="AB37" s="18"/>
      <c r="AC37" s="17"/>
      <c r="AD37" s="18"/>
      <c r="AE37" s="17"/>
      <c r="AF37" s="18"/>
      <c r="AG37" s="17"/>
      <c r="AH37" s="18"/>
      <c r="AI37" s="17"/>
      <c r="AJ37" s="18"/>
      <c r="AK37" s="17"/>
      <c r="AL37" s="18"/>
      <c r="AM37" s="17"/>
      <c r="AN37" s="18"/>
      <c r="AO37" s="17"/>
      <c r="AP37" s="18"/>
      <c r="AQ37" s="17"/>
      <c r="AR37" s="18"/>
      <c r="AS37" s="17"/>
      <c r="AT37" s="18"/>
      <c r="AU37" s="17"/>
      <c r="AV37" s="18"/>
      <c r="AW37" s="17"/>
      <c r="AX37" s="18"/>
      <c r="AY37" s="17"/>
      <c r="AZ37" s="18"/>
      <c r="BA37" s="17"/>
      <c r="BB37" s="18"/>
      <c r="BC37" s="17"/>
      <c r="BD37" s="18"/>
      <c r="BE37" s="17"/>
      <c r="BF37" s="18"/>
      <c r="BG37" s="17"/>
      <c r="BH37" s="18"/>
      <c r="BI37" s="17"/>
      <c r="BJ37" s="18"/>
      <c r="BK37" s="17"/>
      <c r="BL37" s="18"/>
      <c r="BM37" s="17"/>
      <c r="BN37" s="18"/>
      <c r="BO37" s="17"/>
      <c r="BP37" s="18"/>
      <c r="BQ37" s="17"/>
      <c r="BR37" s="18"/>
      <c r="BS37" s="19"/>
    </row>
    <row r="38" spans="1:71" ht="17.25" customHeight="1">
      <c r="A38" s="1"/>
      <c r="B38" s="45"/>
      <c r="C38" s="33"/>
      <c r="D38" s="34"/>
      <c r="E38" s="1"/>
      <c r="F38" s="191"/>
      <c r="G38" s="192"/>
      <c r="H38" s="1"/>
      <c r="I38" s="46"/>
      <c r="J38" s="73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  <c r="Y38" s="17"/>
      <c r="Z38" s="18"/>
      <c r="AA38" s="17"/>
      <c r="AB38" s="18"/>
      <c r="AC38" s="17"/>
      <c r="AD38" s="18"/>
      <c r="AE38" s="17"/>
      <c r="AF38" s="18"/>
      <c r="AG38" s="17"/>
      <c r="AH38" s="18"/>
      <c r="AI38" s="17"/>
      <c r="AJ38" s="18"/>
      <c r="AK38" s="17"/>
      <c r="AL38" s="18"/>
      <c r="AM38" s="17"/>
      <c r="AN38" s="18"/>
      <c r="AO38" s="17"/>
      <c r="AP38" s="18"/>
      <c r="AQ38" s="17"/>
      <c r="AR38" s="18"/>
      <c r="AS38" s="17"/>
      <c r="AT38" s="18"/>
      <c r="AU38" s="17"/>
      <c r="AV38" s="18"/>
      <c r="AW38" s="17"/>
      <c r="AX38" s="18"/>
      <c r="AY38" s="17"/>
      <c r="AZ38" s="18"/>
      <c r="BA38" s="17"/>
      <c r="BB38" s="18"/>
      <c r="BC38" s="17"/>
      <c r="BD38" s="18"/>
      <c r="BE38" s="17"/>
      <c r="BF38" s="18"/>
      <c r="BG38" s="17"/>
      <c r="BH38" s="18"/>
      <c r="BI38" s="17"/>
      <c r="BJ38" s="18"/>
      <c r="BK38" s="17"/>
      <c r="BL38" s="18"/>
      <c r="BM38" s="17"/>
      <c r="BN38" s="18"/>
      <c r="BO38" s="17"/>
      <c r="BP38" s="18"/>
      <c r="BQ38" s="17"/>
      <c r="BR38" s="18"/>
      <c r="BS38" s="19"/>
    </row>
    <row r="39" spans="1:71" ht="17.25" customHeight="1" thickBot="1">
      <c r="A39" s="1"/>
      <c r="B39" s="28" t="s">
        <v>4</v>
      </c>
      <c r="C39" s="52">
        <f>SUM(C18:C38)</f>
        <v>0</v>
      </c>
      <c r="D39" s="47"/>
      <c r="E39" s="1"/>
      <c r="F39" s="191"/>
      <c r="G39" s="192"/>
      <c r="H39" s="1"/>
      <c r="I39" s="46"/>
      <c r="J39" s="73"/>
      <c r="K39" s="17"/>
      <c r="L39" s="18"/>
      <c r="M39" s="17"/>
      <c r="N39" s="18"/>
      <c r="O39" s="17"/>
      <c r="P39" s="18"/>
      <c r="Q39" s="17"/>
      <c r="R39" s="18"/>
      <c r="S39" s="17"/>
      <c r="T39" s="18"/>
      <c r="U39" s="17"/>
      <c r="V39" s="18"/>
      <c r="W39" s="17"/>
      <c r="X39" s="18"/>
      <c r="Y39" s="17"/>
      <c r="Z39" s="18"/>
      <c r="AA39" s="17"/>
      <c r="AB39" s="18"/>
      <c r="AC39" s="17"/>
      <c r="AD39" s="18"/>
      <c r="AE39" s="17"/>
      <c r="AF39" s="18"/>
      <c r="AG39" s="17"/>
      <c r="AH39" s="18"/>
      <c r="AI39" s="17"/>
      <c r="AJ39" s="18"/>
      <c r="AK39" s="17"/>
      <c r="AL39" s="18"/>
      <c r="AM39" s="17"/>
      <c r="AN39" s="18"/>
      <c r="AO39" s="17"/>
      <c r="AP39" s="123"/>
      <c r="AQ39" s="17"/>
      <c r="AR39" s="18"/>
      <c r="AS39" s="17"/>
      <c r="AT39" s="18"/>
      <c r="AU39" s="17"/>
      <c r="AV39" s="18"/>
      <c r="AW39" s="17"/>
      <c r="AX39" s="18"/>
      <c r="AY39" s="17"/>
      <c r="AZ39" s="18"/>
      <c r="BA39" s="17"/>
      <c r="BB39" s="18"/>
      <c r="BC39" s="17"/>
      <c r="BD39" s="18"/>
      <c r="BE39" s="17"/>
      <c r="BF39" s="18"/>
      <c r="BG39" s="17"/>
      <c r="BH39" s="18"/>
      <c r="BI39" s="17"/>
      <c r="BJ39" s="18"/>
      <c r="BK39" s="17"/>
      <c r="BL39" s="18"/>
      <c r="BM39" s="17"/>
      <c r="BN39" s="18"/>
      <c r="BO39" s="17"/>
      <c r="BP39" s="18"/>
      <c r="BQ39" s="17"/>
      <c r="BR39" s="18"/>
      <c r="BS39" s="19"/>
    </row>
    <row r="40" spans="1:71" ht="17.25" customHeight="1">
      <c r="A40" s="1"/>
      <c r="B40" s="1"/>
      <c r="C40" s="1"/>
      <c r="D40" s="1"/>
      <c r="E40" s="1"/>
      <c r="F40" s="191"/>
      <c r="G40" s="192"/>
      <c r="H40" s="1"/>
      <c r="I40" s="46"/>
      <c r="J40" s="73"/>
      <c r="K40" s="1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C40" s="49"/>
      <c r="AD40" s="48"/>
      <c r="AE40" s="49"/>
      <c r="AF40" s="48"/>
      <c r="AG40" s="49"/>
      <c r="AH40" s="48"/>
      <c r="AI40" s="49"/>
      <c r="AJ40" s="48"/>
      <c r="AK40" s="49"/>
      <c r="AL40" s="48"/>
      <c r="AM40" s="49"/>
      <c r="AN40" s="48"/>
      <c r="AO40" s="49"/>
      <c r="AP40" s="48"/>
      <c r="AQ40" s="49"/>
      <c r="AR40" s="48"/>
      <c r="AS40" s="49"/>
      <c r="AT40" s="48"/>
      <c r="AU40" s="49"/>
      <c r="AV40" s="48"/>
      <c r="AW40" s="49"/>
      <c r="AX40" s="48"/>
      <c r="AY40" s="49"/>
      <c r="AZ40" s="48"/>
      <c r="BA40" s="49"/>
      <c r="BB40" s="48"/>
      <c r="BC40" s="49"/>
      <c r="BD40" s="48"/>
      <c r="BE40" s="49"/>
      <c r="BF40" s="48"/>
      <c r="BG40" s="49"/>
      <c r="BH40" s="48"/>
      <c r="BI40" s="49"/>
      <c r="BJ40" s="48"/>
      <c r="BK40" s="49"/>
      <c r="BL40" s="48"/>
      <c r="BM40" s="49"/>
      <c r="BN40" s="48"/>
      <c r="BO40" s="49"/>
      <c r="BP40" s="48"/>
      <c r="BQ40" s="49"/>
      <c r="BR40" s="18"/>
      <c r="BS40" s="19"/>
    </row>
    <row r="41" spans="1:71" ht="17.25" customHeight="1" thickBot="1">
      <c r="A41" s="1"/>
      <c r="B41" s="1"/>
      <c r="C41" s="1"/>
      <c r="D41" s="1"/>
      <c r="E41" s="1"/>
      <c r="F41" s="191"/>
      <c r="G41" s="192"/>
      <c r="H41" s="1"/>
      <c r="I41" s="150" t="s">
        <v>19</v>
      </c>
      <c r="J41" s="74"/>
      <c r="K41" s="36"/>
      <c r="L41" s="67"/>
      <c r="M41" s="68"/>
      <c r="N41" s="67"/>
      <c r="O41" s="68"/>
      <c r="P41" s="67"/>
      <c r="Q41" s="68"/>
      <c r="R41" s="67"/>
      <c r="S41" s="68"/>
      <c r="T41" s="67"/>
      <c r="U41" s="68"/>
      <c r="V41" s="67"/>
      <c r="W41" s="68"/>
      <c r="X41" s="67"/>
      <c r="Y41" s="68"/>
      <c r="Z41" s="67"/>
      <c r="AA41" s="68"/>
      <c r="AB41" s="67"/>
      <c r="AC41" s="68"/>
      <c r="AD41" s="67"/>
      <c r="AE41" s="68"/>
      <c r="AF41" s="67"/>
      <c r="AG41" s="68"/>
      <c r="AH41" s="67"/>
      <c r="AI41" s="68"/>
      <c r="AJ41" s="67"/>
      <c r="AK41" s="68"/>
      <c r="AL41" s="67"/>
      <c r="AM41" s="68"/>
      <c r="AN41" s="67"/>
      <c r="AO41" s="68"/>
      <c r="AP41" s="67"/>
      <c r="AQ41" s="68"/>
      <c r="AR41" s="67"/>
      <c r="AS41" s="68"/>
      <c r="AT41" s="67"/>
      <c r="AU41" s="68"/>
      <c r="AV41" s="67"/>
      <c r="AW41" s="68"/>
      <c r="AX41" s="67"/>
      <c r="AY41" s="68"/>
      <c r="AZ41" s="67"/>
      <c r="BA41" s="68"/>
      <c r="BB41" s="67"/>
      <c r="BC41" s="68"/>
      <c r="BD41" s="67"/>
      <c r="BE41" s="68"/>
      <c r="BF41" s="67"/>
      <c r="BG41" s="68"/>
      <c r="BH41" s="67"/>
      <c r="BI41" s="68"/>
      <c r="BJ41" s="67"/>
      <c r="BK41" s="68"/>
      <c r="BL41" s="67"/>
      <c r="BM41" s="68"/>
      <c r="BN41" s="67"/>
      <c r="BO41" s="68"/>
      <c r="BP41" s="67"/>
      <c r="BQ41" s="68"/>
      <c r="BR41" s="37"/>
      <c r="BS41" s="38"/>
    </row>
    <row r="42" spans="1:71" ht="17.25" customHeight="1" thickBot="1" thickTop="1">
      <c r="A42" s="1"/>
      <c r="E42" s="1"/>
      <c r="F42" s="191"/>
      <c r="G42" s="192"/>
      <c r="H42" s="1"/>
      <c r="I42" s="149" t="s">
        <v>20</v>
      </c>
      <c r="J42" s="53"/>
      <c r="K42" s="66">
        <f>SUM(K21:K41)</f>
        <v>0</v>
      </c>
      <c r="L42" s="56"/>
      <c r="M42" s="69">
        <f>SUM(M21:M41)</f>
        <v>0</v>
      </c>
      <c r="N42" s="56"/>
      <c r="O42" s="69">
        <f>SUM(O21:O41)</f>
        <v>0</v>
      </c>
      <c r="P42" s="56"/>
      <c r="Q42" s="69">
        <f>SUM(Q21:Q41)</f>
        <v>0</v>
      </c>
      <c r="R42" s="56"/>
      <c r="S42" s="69">
        <f>SUM(S21:S41)</f>
        <v>0</v>
      </c>
      <c r="T42" s="56"/>
      <c r="U42" s="69">
        <f>SUM(U21:U41)</f>
        <v>0</v>
      </c>
      <c r="V42" s="56"/>
      <c r="W42" s="69">
        <f>SUM(W21:W41)</f>
        <v>0</v>
      </c>
      <c r="X42" s="56"/>
      <c r="Y42" s="69">
        <f>SUM(Y21:Y41)</f>
        <v>0</v>
      </c>
      <c r="Z42" s="56"/>
      <c r="AA42" s="69">
        <f>SUM(AA21:AA41)</f>
        <v>0</v>
      </c>
      <c r="AB42" s="56"/>
      <c r="AC42" s="69">
        <f>SUM(AC21:AC41)</f>
        <v>0</v>
      </c>
      <c r="AD42" s="56"/>
      <c r="AE42" s="69">
        <f>SUM(AE21:AE41)</f>
        <v>0</v>
      </c>
      <c r="AF42" s="56"/>
      <c r="AG42" s="69">
        <f>SUM(AG21:AG41)</f>
        <v>0</v>
      </c>
      <c r="AH42" s="56"/>
      <c r="AI42" s="69">
        <f>SUM(AI21:AI41)</f>
        <v>0</v>
      </c>
      <c r="AJ42" s="56"/>
      <c r="AK42" s="69">
        <f>SUM(AK21:AK41)</f>
        <v>0</v>
      </c>
      <c r="AL42" s="56"/>
      <c r="AM42" s="69">
        <f>SUM(AM21:AM41)</f>
        <v>0</v>
      </c>
      <c r="AN42" s="56"/>
      <c r="AO42" s="69">
        <f>SUM(AO21:AO41)</f>
        <v>0</v>
      </c>
      <c r="AP42" s="56"/>
      <c r="AQ42" s="69">
        <f>SUM(AQ21:AQ41)</f>
        <v>0</v>
      </c>
      <c r="AR42" s="56"/>
      <c r="AS42" s="69">
        <f>SUM(AS21:AS41)</f>
        <v>0</v>
      </c>
      <c r="AT42" s="56"/>
      <c r="AU42" s="69">
        <f>SUM(AU21:AU41)</f>
        <v>0</v>
      </c>
      <c r="AV42" s="56"/>
      <c r="AW42" s="69">
        <f>SUM(AW21:AW41)</f>
        <v>0</v>
      </c>
      <c r="AX42" s="56"/>
      <c r="AY42" s="69">
        <f>SUM(AY21:AY41)</f>
        <v>0</v>
      </c>
      <c r="AZ42" s="56"/>
      <c r="BA42" s="69">
        <f>SUM(BA21:BA41)</f>
        <v>0</v>
      </c>
      <c r="BB42" s="56"/>
      <c r="BC42" s="69">
        <f>SUM(BC21:BC41)</f>
        <v>0</v>
      </c>
      <c r="BD42" s="56"/>
      <c r="BE42" s="69">
        <f>SUM(BE21:BE41)</f>
        <v>0</v>
      </c>
      <c r="BF42" s="56"/>
      <c r="BG42" s="69">
        <f>SUM(BG21:BG41)</f>
        <v>0</v>
      </c>
      <c r="BH42" s="56"/>
      <c r="BI42" s="69">
        <f>SUM(BI21:BI41)</f>
        <v>0</v>
      </c>
      <c r="BJ42" s="56"/>
      <c r="BK42" s="69">
        <f>SUM(BK21:BK41)</f>
        <v>0</v>
      </c>
      <c r="BL42" s="56"/>
      <c r="BM42" s="69">
        <f>SUM(BM21:BM41)</f>
        <v>0</v>
      </c>
      <c r="BN42" s="56"/>
      <c r="BO42" s="69">
        <f>SUM(BO21:BO41)</f>
        <v>0</v>
      </c>
      <c r="BP42" s="56"/>
      <c r="BQ42" s="69">
        <f>SUM(BQ21:BQ41)</f>
        <v>0</v>
      </c>
      <c r="BR42" s="56"/>
      <c r="BS42" s="63">
        <f>SUM(BS21:BS41)</f>
        <v>0</v>
      </c>
    </row>
    <row r="43" spans="1:71" ht="17.25" customHeight="1" thickBot="1" thickTop="1">
      <c r="A43" s="1"/>
      <c r="E43" s="1"/>
      <c r="F43" s="191"/>
      <c r="G43" s="192"/>
      <c r="H43" s="1"/>
      <c r="I43" s="50" t="s">
        <v>21</v>
      </c>
      <c r="J43" s="54"/>
      <c r="K43" s="77"/>
      <c r="L43" s="57"/>
      <c r="M43" s="70"/>
      <c r="N43" s="57"/>
      <c r="O43" s="70"/>
      <c r="P43" s="57"/>
      <c r="Q43" s="70"/>
      <c r="R43" s="57"/>
      <c r="S43" s="70"/>
      <c r="T43" s="57"/>
      <c r="U43" s="70"/>
      <c r="V43" s="57"/>
      <c r="W43" s="70"/>
      <c r="X43" s="57"/>
      <c r="Y43" s="70"/>
      <c r="Z43" s="57"/>
      <c r="AA43" s="70"/>
      <c r="AB43" s="57"/>
      <c r="AC43" s="70"/>
      <c r="AD43" s="57"/>
      <c r="AE43" s="70"/>
      <c r="AF43" s="57"/>
      <c r="AG43" s="70"/>
      <c r="AH43" s="57"/>
      <c r="AI43" s="70"/>
      <c r="AJ43" s="57"/>
      <c r="AK43" s="70"/>
      <c r="AL43" s="57"/>
      <c r="AM43" s="70"/>
      <c r="AN43" s="57"/>
      <c r="AO43" s="70"/>
      <c r="AP43" s="57"/>
      <c r="AQ43" s="70"/>
      <c r="AR43" s="57"/>
      <c r="AS43" s="70"/>
      <c r="AT43" s="57"/>
      <c r="AU43" s="70"/>
      <c r="AV43" s="57"/>
      <c r="AW43" s="70"/>
      <c r="AX43" s="57"/>
      <c r="AY43" s="70"/>
      <c r="AZ43" s="57"/>
      <c r="BA43" s="70"/>
      <c r="BB43" s="57"/>
      <c r="BC43" s="70"/>
      <c r="BD43" s="57"/>
      <c r="BE43" s="70"/>
      <c r="BF43" s="57"/>
      <c r="BG43" s="70"/>
      <c r="BH43" s="57"/>
      <c r="BI43" s="70"/>
      <c r="BJ43" s="57"/>
      <c r="BK43" s="70"/>
      <c r="BL43" s="57"/>
      <c r="BM43" s="70"/>
      <c r="BN43" s="57"/>
      <c r="BO43" s="70"/>
      <c r="BP43" s="57"/>
      <c r="BQ43" s="70"/>
      <c r="BR43" s="57"/>
      <c r="BS43" s="64"/>
    </row>
    <row r="44" spans="1:71" ht="17.25" customHeight="1" thickBot="1">
      <c r="A44" s="1"/>
      <c r="E44" s="1"/>
      <c r="F44" s="193"/>
      <c r="G44" s="194"/>
      <c r="H44" s="1"/>
      <c r="I44" s="51" t="s">
        <v>22</v>
      </c>
      <c r="J44" s="55"/>
      <c r="K44" s="71">
        <f>$E$12-$E$39-K42+K43</f>
        <v>0</v>
      </c>
      <c r="L44" s="58"/>
      <c r="M44" s="71">
        <f>$E$12-$E$39-M42+M43</f>
        <v>0</v>
      </c>
      <c r="N44" s="58"/>
      <c r="O44" s="71">
        <f>$E$12-$E$39-O42+O43</f>
        <v>0</v>
      </c>
      <c r="P44" s="58"/>
      <c r="Q44" s="71">
        <f>$E$12-$E$39-Q42+Q43</f>
        <v>0</v>
      </c>
      <c r="R44" s="58"/>
      <c r="S44" s="71">
        <f>$E$12-$E$39-S42+S43</f>
        <v>0</v>
      </c>
      <c r="T44" s="58"/>
      <c r="U44" s="71">
        <f>$E$12-$E$39-U42+U43</f>
        <v>0</v>
      </c>
      <c r="V44" s="58"/>
      <c r="W44" s="71">
        <f>$E$12-$E$39-W42+W43</f>
        <v>0</v>
      </c>
      <c r="X44" s="58"/>
      <c r="Y44" s="71">
        <f>$E$12-$E$39-Y42+Y43</f>
        <v>0</v>
      </c>
      <c r="Z44" s="58"/>
      <c r="AA44" s="71">
        <f>$E$12-$E$39-AA42+AA43</f>
        <v>0</v>
      </c>
      <c r="AB44" s="58"/>
      <c r="AC44" s="71">
        <f>$E$12-$E$39-AC42+AC43</f>
        <v>0</v>
      </c>
      <c r="AD44" s="58"/>
      <c r="AE44" s="71">
        <f>$E$12-$E$39-AE42+AE43</f>
        <v>0</v>
      </c>
      <c r="AF44" s="58"/>
      <c r="AG44" s="71">
        <f>$E$12-$E$39-AG42+AG43</f>
        <v>0</v>
      </c>
      <c r="AH44" s="58"/>
      <c r="AI44" s="71">
        <f>$E$12-$E$39-AI42+AI43</f>
        <v>0</v>
      </c>
      <c r="AJ44" s="58"/>
      <c r="AK44" s="71">
        <f>$E$12-$E$39-AK42+AK43</f>
        <v>0</v>
      </c>
      <c r="AL44" s="58"/>
      <c r="AM44" s="71">
        <f>$E$12-$E$39-AM42+AM43</f>
        <v>0</v>
      </c>
      <c r="AN44" s="58"/>
      <c r="AO44" s="71">
        <f>$E$12-$E$39-AO42+AO43</f>
        <v>0</v>
      </c>
      <c r="AP44" s="58"/>
      <c r="AQ44" s="71">
        <f>$E$12-$E$39-AQ42+AQ43</f>
        <v>0</v>
      </c>
      <c r="AR44" s="58"/>
      <c r="AS44" s="71">
        <f>$E$12-$E$39-AS42+AS43</f>
        <v>0</v>
      </c>
      <c r="AT44" s="58"/>
      <c r="AU44" s="71">
        <f>$E$12-$E$39-AU42+AU43</f>
        <v>0</v>
      </c>
      <c r="AV44" s="58"/>
      <c r="AW44" s="71">
        <f>$E$12-$E$39-AW42+AW43</f>
        <v>0</v>
      </c>
      <c r="AX44" s="58"/>
      <c r="AY44" s="71">
        <f>$E$12-$E$39-AY42+AY43</f>
        <v>0</v>
      </c>
      <c r="AZ44" s="58"/>
      <c r="BA44" s="71">
        <f>$E$12-$E$39-BA42+BA43</f>
        <v>0</v>
      </c>
      <c r="BB44" s="58"/>
      <c r="BC44" s="71">
        <f>$E$12-$E$39-BC42+BC43</f>
        <v>0</v>
      </c>
      <c r="BD44" s="58"/>
      <c r="BE44" s="71">
        <f>$E$12-$E$39-BE42+BE43</f>
        <v>0</v>
      </c>
      <c r="BF44" s="58"/>
      <c r="BG44" s="71">
        <f>$E$12-$E$39-BG42+BG43</f>
        <v>0</v>
      </c>
      <c r="BH44" s="58"/>
      <c r="BI44" s="71">
        <f>$E$12-$E$39-BI42+BI43</f>
        <v>0</v>
      </c>
      <c r="BJ44" s="58"/>
      <c r="BK44" s="71">
        <f>$E$12-$E$39-BK42+BK43</f>
        <v>0</v>
      </c>
      <c r="BL44" s="58"/>
      <c r="BM44" s="71">
        <f>$E$12-$E$39-BM42+BM43</f>
        <v>0</v>
      </c>
      <c r="BN44" s="58"/>
      <c r="BO44" s="71">
        <f>$E$12-$E$39-BO42+BO43</f>
        <v>0</v>
      </c>
      <c r="BP44" s="58"/>
      <c r="BQ44" s="71">
        <f>$E$12-$E$39-BQ42+BQ43</f>
        <v>0</v>
      </c>
      <c r="BR44" s="58"/>
      <c r="BS44" s="71">
        <f>$E$12-$E$39-BS42+BS43</f>
        <v>0</v>
      </c>
    </row>
    <row r="45" spans="6:7" ht="15.75">
      <c r="F45" s="1"/>
      <c r="G45" s="1"/>
    </row>
    <row r="46" spans="6:7" ht="15.75">
      <c r="F46" s="1"/>
      <c r="G46" s="1"/>
    </row>
  </sheetData>
  <sheetProtection/>
  <mergeCells count="70">
    <mergeCell ref="BP4:BQ4"/>
    <mergeCell ref="BR4:BS4"/>
    <mergeCell ref="C1:D1"/>
    <mergeCell ref="F28:G29"/>
    <mergeCell ref="F32:G33"/>
    <mergeCell ref="F36:G44"/>
    <mergeCell ref="BD4:BE4"/>
    <mergeCell ref="BF4:BG4"/>
    <mergeCell ref="BH4:BI4"/>
    <mergeCell ref="BJ4:BK4"/>
    <mergeCell ref="BL4:BM4"/>
    <mergeCell ref="BN4:BO4"/>
    <mergeCell ref="AR4:AS4"/>
    <mergeCell ref="AT4:AU4"/>
    <mergeCell ref="AV4:AW4"/>
    <mergeCell ref="AX4:AY4"/>
    <mergeCell ref="AZ4:BA4"/>
    <mergeCell ref="BB4:BC4"/>
    <mergeCell ref="AF4:AG4"/>
    <mergeCell ref="AH4:AI4"/>
    <mergeCell ref="AJ4:AK4"/>
    <mergeCell ref="AL4:AM4"/>
    <mergeCell ref="AN4:AO4"/>
    <mergeCell ref="AP4:AQ4"/>
    <mergeCell ref="T4:U4"/>
    <mergeCell ref="V4:W4"/>
    <mergeCell ref="X4:Y4"/>
    <mergeCell ref="Z4:AA4"/>
    <mergeCell ref="AB4:AC4"/>
    <mergeCell ref="AD4:AE4"/>
    <mergeCell ref="BJ3:BK3"/>
    <mergeCell ref="BL3:BM3"/>
    <mergeCell ref="BN3:BO3"/>
    <mergeCell ref="BP3:BQ3"/>
    <mergeCell ref="BR3:BS3"/>
    <mergeCell ref="J4:K4"/>
    <mergeCell ref="L4:M4"/>
    <mergeCell ref="N4:O4"/>
    <mergeCell ref="P4:Q4"/>
    <mergeCell ref="R4:S4"/>
    <mergeCell ref="AX3:AY3"/>
    <mergeCell ref="AZ3:BA3"/>
    <mergeCell ref="BB3:BC3"/>
    <mergeCell ref="BD3:BE3"/>
    <mergeCell ref="BF3:BG3"/>
    <mergeCell ref="BH3:BI3"/>
    <mergeCell ref="AL3:AM3"/>
    <mergeCell ref="AN3:AO3"/>
    <mergeCell ref="AP3:AQ3"/>
    <mergeCell ref="AR3:AS3"/>
    <mergeCell ref="AT3:AU3"/>
    <mergeCell ref="AV3:AW3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I17:I19"/>
    <mergeCell ref="I22:I27"/>
    <mergeCell ref="I30:I31"/>
    <mergeCell ref="I28:I29"/>
    <mergeCell ref="J3:K3"/>
    <mergeCell ref="L3:M3"/>
  </mergeCells>
  <conditionalFormatting sqref="F45:G65536 I9 I17 I20:I28 J5:BS43 F32 F28 F35:F36 F27:G27 F30:G31 I5:I6 A1:C2 A3:I4 E1:H2 D2 I2 H5:H43 I30:I37 BT1:IV65536 I41:I43 H44:BS65536 F5:G24 A5:E65536">
    <cfRule type="cellIs" priority="1" dxfId="26" operator="equal" stopIfTrue="1">
      <formula>"土"</formula>
    </cfRule>
    <cfRule type="cellIs" priority="2" dxfId="27" operator="equal" stopIfTrue="1">
      <formula>"日"</formula>
    </cfRule>
  </conditionalFormatting>
  <hyperlinks>
    <hyperlink ref="F4" location="年度總表!F6" display="返回年度總表"/>
  </hyperlinks>
  <printOptions/>
  <pageMargins left="0.6299212598425197" right="0.6299212598425197" top="0.7874015748031497" bottom="0.7874015748031497" header="0.35433070866141736" footer="0.1968503937007874"/>
  <pageSetup horizontalDpi="300" verticalDpi="300" orientation="landscape" paperSize="9" scale="85" r:id="rId3"/>
  <colBreaks count="5" manualBreakCount="5">
    <brk id="8" max="65535" man="1"/>
    <brk id="23" max="65535" man="1"/>
    <brk id="37" max="65535" man="1"/>
    <brk id="51" max="65535" man="1"/>
    <brk id="6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電子式家庭記帳本 v1.0</dc:title>
  <dc:subject>電子式家庭記帳本 v1.0</dc:subject>
  <dc:creator>廖聖哲(雙胞胎拔拔)(AntonyLiaw)</dc:creator>
  <cp:keywords>記帳本</cp:keywords>
  <dc:description>原始內容為Microsoft範本，後續依照需求改版重製，歡迎流傳，但請保留版權聲明！</dc:description>
  <cp:lastModifiedBy>j7t7uhkljjojoj'o</cp:lastModifiedBy>
  <cp:lastPrinted>2004-06-28T07:49:20Z</cp:lastPrinted>
  <dcterms:created xsi:type="dcterms:W3CDTF">2003-04-01T00:58:52Z</dcterms:created>
  <dcterms:modified xsi:type="dcterms:W3CDTF">2008-10-28T06:57:51Z</dcterms:modified>
  <cp:category>記帳本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TC011448821028</vt:lpwstr>
  </property>
  <property fmtid="{D5CDD505-2E9C-101B-9397-08002B2CF9AE}" pid="3" name="_AdHocReviewCycleID">
    <vt:i4>1731298734</vt:i4>
  </property>
  <property fmtid="{D5CDD505-2E9C-101B-9397-08002B2CF9AE}" pid="4" name="_EmailSubject">
    <vt:lpwstr>2009年記帳本</vt:lpwstr>
  </property>
  <property fmtid="{D5CDD505-2E9C-101B-9397-08002B2CF9AE}" pid="5" name="_AuthorEmail">
    <vt:lpwstr>eva@deanshoes.com</vt:lpwstr>
  </property>
  <property fmtid="{D5CDD505-2E9C-101B-9397-08002B2CF9AE}" pid="6" name="_AuthorEmailDisplayName">
    <vt:lpwstr>DSCW1-江怡囷 Eva.Chiang</vt:lpwstr>
  </property>
  <property fmtid="{D5CDD505-2E9C-101B-9397-08002B2CF9AE}" pid="7" name="_ReviewingToolsShownOnce">
    <vt:lpwstr/>
  </property>
</Properties>
</file>